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985" yWindow="-15" windowWidth="12030" windowHeight="10080"/>
  </bookViews>
  <sheets>
    <sheet name="Tabelle1" sheetId="1" r:id="rId1"/>
  </sheets>
  <definedNames>
    <definedName name="_xlnm.Print_Titles" localSheetId="0">Tabelle1!$1:$4</definedName>
  </definedNames>
  <calcPr calcId="145621"/>
</workbook>
</file>

<file path=xl/calcChain.xml><?xml version="1.0" encoding="utf-8"?>
<calcChain xmlns="http://schemas.openxmlformats.org/spreadsheetml/2006/main">
  <c r="D96" i="1" l="1"/>
  <c r="K10" i="1" l="1"/>
  <c r="K11" i="1"/>
  <c r="K14" i="1"/>
  <c r="K15" i="1"/>
  <c r="K18" i="1"/>
  <c r="K19" i="1"/>
  <c r="K22" i="1"/>
  <c r="K23" i="1"/>
  <c r="K26" i="1"/>
  <c r="K27" i="1"/>
  <c r="K28" i="1"/>
  <c r="K30" i="1"/>
  <c r="K31" i="1"/>
  <c r="K34" i="1"/>
  <c r="K35" i="1"/>
  <c r="K38" i="1"/>
  <c r="K39" i="1"/>
  <c r="K42" i="1"/>
  <c r="K43" i="1"/>
  <c r="K46" i="1"/>
  <c r="K47" i="1"/>
  <c r="K50" i="1"/>
  <c r="K51" i="1"/>
  <c r="K54" i="1"/>
  <c r="K55" i="1"/>
  <c r="K58" i="1"/>
  <c r="K59" i="1"/>
  <c r="K62" i="1"/>
  <c r="K63" i="1"/>
  <c r="K66" i="1"/>
  <c r="K67" i="1"/>
  <c r="K70" i="1"/>
  <c r="K71" i="1"/>
  <c r="K74" i="1"/>
  <c r="K75" i="1"/>
  <c r="K78" i="1"/>
  <c r="K79" i="1"/>
  <c r="K82" i="1"/>
  <c r="K83" i="1"/>
  <c r="K86" i="1"/>
  <c r="K87" i="1"/>
  <c r="K90" i="1"/>
  <c r="K91" i="1"/>
  <c r="K7" i="1"/>
  <c r="C95" i="1" l="1"/>
  <c r="D95" i="1"/>
  <c r="E95" i="1"/>
  <c r="F95" i="1"/>
  <c r="G95" i="1"/>
  <c r="H95" i="1"/>
  <c r="I95" i="1"/>
  <c r="J95" i="1"/>
  <c r="C92" i="1"/>
  <c r="D92" i="1"/>
  <c r="E92" i="1"/>
  <c r="F92" i="1"/>
  <c r="G92" i="1"/>
  <c r="H92" i="1"/>
  <c r="I92" i="1"/>
  <c r="J92" i="1"/>
  <c r="K95" i="1"/>
  <c r="K92" i="1" l="1"/>
  <c r="D94" i="1"/>
  <c r="E94" i="1"/>
  <c r="F94" i="1"/>
  <c r="G94" i="1"/>
  <c r="H94" i="1"/>
  <c r="I94" i="1"/>
  <c r="J94" i="1"/>
  <c r="J96" i="1" s="1"/>
  <c r="J88" i="1"/>
  <c r="I88" i="1"/>
  <c r="H88" i="1"/>
  <c r="G88" i="1"/>
  <c r="F88" i="1"/>
  <c r="E88" i="1"/>
  <c r="D88" i="1"/>
  <c r="C88" i="1"/>
  <c r="J84" i="1"/>
  <c r="I84" i="1"/>
  <c r="H84" i="1"/>
  <c r="G84" i="1"/>
  <c r="F84" i="1"/>
  <c r="E84" i="1"/>
  <c r="D84" i="1"/>
  <c r="C84" i="1"/>
  <c r="J80" i="1"/>
  <c r="I80" i="1"/>
  <c r="H80" i="1"/>
  <c r="G80" i="1"/>
  <c r="F80" i="1"/>
  <c r="E80" i="1"/>
  <c r="D80" i="1"/>
  <c r="C80" i="1"/>
  <c r="J76" i="1"/>
  <c r="I76" i="1"/>
  <c r="H76" i="1"/>
  <c r="G76" i="1"/>
  <c r="F76" i="1"/>
  <c r="E76" i="1"/>
  <c r="D76" i="1"/>
  <c r="C76" i="1"/>
  <c r="J72" i="1"/>
  <c r="I72" i="1"/>
  <c r="H72" i="1"/>
  <c r="G72" i="1"/>
  <c r="F72" i="1"/>
  <c r="E72" i="1"/>
  <c r="D72" i="1"/>
  <c r="C72" i="1"/>
  <c r="J68" i="1"/>
  <c r="I68" i="1"/>
  <c r="H68" i="1"/>
  <c r="G68" i="1"/>
  <c r="F68" i="1"/>
  <c r="E68" i="1"/>
  <c r="D68" i="1"/>
  <c r="C68" i="1"/>
  <c r="J64" i="1"/>
  <c r="I64" i="1"/>
  <c r="H64" i="1"/>
  <c r="G64" i="1"/>
  <c r="F64" i="1"/>
  <c r="E64" i="1"/>
  <c r="D64" i="1"/>
  <c r="C64" i="1"/>
  <c r="J60" i="1"/>
  <c r="I60" i="1"/>
  <c r="H60" i="1"/>
  <c r="G60" i="1"/>
  <c r="F60" i="1"/>
  <c r="E60" i="1"/>
  <c r="D60" i="1"/>
  <c r="C60" i="1"/>
  <c r="J56" i="1"/>
  <c r="I56" i="1"/>
  <c r="H56" i="1"/>
  <c r="G56" i="1"/>
  <c r="F56" i="1"/>
  <c r="E56" i="1"/>
  <c r="D56" i="1"/>
  <c r="C56" i="1"/>
  <c r="J52" i="1"/>
  <c r="I52" i="1"/>
  <c r="H52" i="1"/>
  <c r="G52" i="1"/>
  <c r="F52" i="1"/>
  <c r="E52" i="1"/>
  <c r="D52" i="1"/>
  <c r="C52" i="1"/>
  <c r="J48" i="1"/>
  <c r="I48" i="1"/>
  <c r="H48" i="1"/>
  <c r="G48" i="1"/>
  <c r="F48" i="1"/>
  <c r="E48" i="1"/>
  <c r="D48" i="1"/>
  <c r="C48" i="1"/>
  <c r="J44" i="1"/>
  <c r="I44" i="1"/>
  <c r="H44" i="1"/>
  <c r="G44" i="1"/>
  <c r="F44" i="1"/>
  <c r="E44" i="1"/>
  <c r="D44" i="1"/>
  <c r="C44" i="1"/>
  <c r="J40" i="1"/>
  <c r="I40" i="1"/>
  <c r="H40" i="1"/>
  <c r="G40" i="1"/>
  <c r="F40" i="1"/>
  <c r="E40" i="1"/>
  <c r="D40" i="1"/>
  <c r="C40" i="1"/>
  <c r="J36" i="1"/>
  <c r="I36" i="1"/>
  <c r="H36" i="1"/>
  <c r="G36" i="1"/>
  <c r="F36" i="1"/>
  <c r="E36" i="1"/>
  <c r="D36" i="1"/>
  <c r="C36" i="1"/>
  <c r="J32" i="1"/>
  <c r="I32" i="1"/>
  <c r="H32" i="1"/>
  <c r="G32" i="1"/>
  <c r="F32" i="1"/>
  <c r="E32" i="1"/>
  <c r="D32" i="1"/>
  <c r="C32" i="1"/>
  <c r="J28" i="1"/>
  <c r="I28" i="1"/>
  <c r="H28" i="1"/>
  <c r="G28" i="1"/>
  <c r="F28" i="1"/>
  <c r="E28" i="1"/>
  <c r="D28" i="1"/>
  <c r="C28" i="1"/>
  <c r="J24" i="1"/>
  <c r="I24" i="1"/>
  <c r="H24" i="1"/>
  <c r="G24" i="1"/>
  <c r="F24" i="1"/>
  <c r="E24" i="1"/>
  <c r="D24" i="1"/>
  <c r="C24" i="1"/>
  <c r="J20" i="1"/>
  <c r="I20" i="1"/>
  <c r="H20" i="1"/>
  <c r="G20" i="1"/>
  <c r="F20" i="1"/>
  <c r="E20" i="1"/>
  <c r="D20" i="1"/>
  <c r="C20" i="1"/>
  <c r="J16" i="1"/>
  <c r="I16" i="1"/>
  <c r="H16" i="1"/>
  <c r="G16" i="1"/>
  <c r="F16" i="1"/>
  <c r="E16" i="1"/>
  <c r="D16" i="1"/>
  <c r="C16" i="1"/>
  <c r="J12" i="1"/>
  <c r="I12" i="1"/>
  <c r="H12" i="1"/>
  <c r="G12" i="1"/>
  <c r="F12" i="1"/>
  <c r="E12" i="1"/>
  <c r="D12" i="1"/>
  <c r="C12" i="1"/>
  <c r="K6" i="1"/>
  <c r="D8" i="1"/>
  <c r="E8" i="1"/>
  <c r="F8" i="1"/>
  <c r="G8" i="1"/>
  <c r="H8" i="1"/>
  <c r="I8" i="1"/>
  <c r="J8" i="1"/>
  <c r="C8" i="1"/>
  <c r="K88" i="1" l="1"/>
  <c r="K84" i="1"/>
  <c r="K80" i="1"/>
  <c r="K76" i="1"/>
  <c r="K72" i="1"/>
  <c r="K68" i="1"/>
  <c r="K64" i="1"/>
  <c r="K60" i="1"/>
  <c r="K56" i="1"/>
  <c r="K52" i="1"/>
  <c r="K48" i="1"/>
  <c r="K44" i="1"/>
  <c r="K40" i="1"/>
  <c r="K36" i="1"/>
  <c r="K32" i="1"/>
  <c r="K24" i="1"/>
  <c r="K20" i="1"/>
  <c r="K16" i="1"/>
  <c r="K12" i="1"/>
  <c r="K8" i="1"/>
  <c r="K94" i="1"/>
  <c r="K96" i="1" s="1"/>
  <c r="C96" i="1"/>
  <c r="E96" i="1"/>
  <c r="F96" i="1"/>
  <c r="G96" i="1"/>
  <c r="H96" i="1"/>
  <c r="I96" i="1"/>
</calcChain>
</file>

<file path=xl/sharedStrings.xml><?xml version="1.0" encoding="utf-8"?>
<sst xmlns="http://schemas.openxmlformats.org/spreadsheetml/2006/main" count="84" uniqueCount="63">
  <si>
    <t>Gau</t>
  </si>
  <si>
    <t>Schützen</t>
  </si>
  <si>
    <t>Junioren</t>
  </si>
  <si>
    <t>Jugend</t>
  </si>
  <si>
    <t>Schüler</t>
  </si>
  <si>
    <t>Ries-Gau Nördlingen</t>
  </si>
  <si>
    <t>Wertingen</t>
  </si>
  <si>
    <t>Donau-Ries</t>
  </si>
  <si>
    <t>Allgäu</t>
  </si>
  <si>
    <t>Augsburg</t>
  </si>
  <si>
    <t>Babenhausen</t>
  </si>
  <si>
    <t>Burgau</t>
  </si>
  <si>
    <t>Donau-Brenz-Egau</t>
  </si>
  <si>
    <t>Günzburg-Land</t>
  </si>
  <si>
    <t>Iller-Illertissen</t>
  </si>
  <si>
    <t>Kaufbeuren-Marktoberdorf</t>
  </si>
  <si>
    <t>Krumbach</t>
  </si>
  <si>
    <t>Lech-Wertach</t>
  </si>
  <si>
    <t>Memmingen</t>
  </si>
  <si>
    <t>Mindelheim</t>
  </si>
  <si>
    <t>Oberallgäu</t>
  </si>
  <si>
    <t>Ostallgäu</t>
  </si>
  <si>
    <t>Ottobeuren</t>
  </si>
  <si>
    <t>Rothtal</t>
  </si>
  <si>
    <t>Türkheim</t>
  </si>
  <si>
    <t>Westallgäu</t>
  </si>
  <si>
    <t xml:space="preserve"> </t>
  </si>
  <si>
    <t>Veränderung</t>
  </si>
  <si>
    <t>Bezirk Schwaben im Bayerischen Sportschützenbund e.V.</t>
  </si>
  <si>
    <t>Neu-Ulm</t>
  </si>
  <si>
    <t>Vereine</t>
  </si>
  <si>
    <t>Damen</t>
  </si>
  <si>
    <t>Differenz in %</t>
  </si>
  <si>
    <t>Schützen-    jugend</t>
  </si>
  <si>
    <t xml:space="preserve"> Veränderung</t>
  </si>
  <si>
    <t>Zweit-    Mitglieder</t>
  </si>
  <si>
    <t>Erst-     Mitglieder</t>
  </si>
  <si>
    <t>1.</t>
  </si>
  <si>
    <t>2.</t>
  </si>
  <si>
    <t>3.</t>
  </si>
  <si>
    <t>4.</t>
  </si>
  <si>
    <t>Platz</t>
  </si>
  <si>
    <t>5.</t>
  </si>
  <si>
    <t>19.</t>
  </si>
  <si>
    <t>22.</t>
  </si>
  <si>
    <t>6.</t>
  </si>
  <si>
    <t>13.</t>
  </si>
  <si>
    <t>21.</t>
  </si>
  <si>
    <t>14.</t>
  </si>
  <si>
    <t>11.</t>
  </si>
  <si>
    <t>8.</t>
  </si>
  <si>
    <t>12.</t>
  </si>
  <si>
    <t>9.</t>
  </si>
  <si>
    <t>17.</t>
  </si>
  <si>
    <t>20.</t>
  </si>
  <si>
    <t>15.</t>
  </si>
  <si>
    <t>10.</t>
  </si>
  <si>
    <t>16.</t>
  </si>
  <si>
    <t>7.</t>
  </si>
  <si>
    <t>18.</t>
  </si>
  <si>
    <t>Stand 31.12.2017</t>
  </si>
  <si>
    <t>Mitgliederübersicht und Vorjahresvergleich  -  Stand 31.12.2018</t>
  </si>
  <si>
    <t>Stand 31.12.2018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</si>
</sst>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i/>
      <sz val="11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6" fillId="0" borderId="0" xfId="0" applyFont="1"/>
    <xf numFmtId="0" fontId="1" fillId="0" borderId="0" xfId="0" applyFont="1" applyAlignment="1">
      <alignment horizontal="center"/>
    </xf>
    <xf numFmtId="0" fontId="8" fillId="2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0" borderId="0" xfId="0" applyNumberFormat="1" applyFont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2" fontId="6" fillId="2" borderId="2" xfId="0" applyNumberFormat="1" applyFont="1" applyFill="1" applyBorder="1" applyAlignment="1">
      <alignment horizontal="center"/>
    </xf>
    <xf numFmtId="0" fontId="6" fillId="3" borderId="0" xfId="0" applyFont="1" applyFill="1" applyBorder="1"/>
    <xf numFmtId="14" fontId="8" fillId="3" borderId="0" xfId="0" applyNumberFormat="1" applyFont="1" applyFill="1"/>
    <xf numFmtId="14" fontId="1" fillId="3" borderId="0" xfId="0" applyNumberFormat="1" applyFont="1" applyFill="1"/>
    <xf numFmtId="0" fontId="1" fillId="3" borderId="0" xfId="0" applyFont="1" applyFill="1" applyAlignment="1">
      <alignment horizontal="right"/>
    </xf>
    <xf numFmtId="0" fontId="6" fillId="3" borderId="0" xfId="0" applyFont="1" applyFill="1"/>
    <xf numFmtId="14" fontId="6" fillId="3" borderId="0" xfId="0" applyNumberFormat="1" applyFont="1" applyFill="1"/>
    <xf numFmtId="14" fontId="6" fillId="3" borderId="0" xfId="0" applyNumberFormat="1" applyFont="1" applyFill="1" applyAlignment="1"/>
    <xf numFmtId="14" fontId="6" fillId="3" borderId="0" xfId="0" applyNumberFormat="1" applyFont="1" applyFill="1" applyAlignment="1">
      <alignment horizontal="left"/>
    </xf>
    <xf numFmtId="0" fontId="6" fillId="3" borderId="0" xfId="0" applyFont="1" applyFill="1" applyAlignment="1"/>
    <xf numFmtId="0" fontId="6" fillId="3" borderId="0" xfId="0" applyFont="1" applyFill="1" applyAlignment="1">
      <alignment horizontal="left"/>
    </xf>
    <xf numFmtId="0" fontId="10" fillId="2" borderId="0" xfId="0" applyFont="1" applyFill="1" applyBorder="1" applyAlignment="1">
      <alignment horizontal="center"/>
    </xf>
    <xf numFmtId="2" fontId="11" fillId="2" borderId="2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660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showRowColHeaders="0" tabSelected="1" topLeftCell="A75" zoomScale="125" zoomScaleNormal="125" zoomScalePageLayoutView="70" workbookViewId="0">
      <selection activeCell="C96" sqref="C96"/>
    </sheetView>
  </sheetViews>
  <sheetFormatPr baseColWidth="10" defaultRowHeight="12.75" x14ac:dyDescent="0.2"/>
  <cols>
    <col min="1" max="1" width="6.7109375" style="22" customWidth="1"/>
    <col min="2" max="2" width="31.42578125" style="1" customWidth="1"/>
    <col min="3" max="3" width="11.28515625" style="5" customWidth="1"/>
    <col min="4" max="7" width="10.85546875" style="5" customWidth="1"/>
    <col min="8" max="8" width="11.42578125" style="5" customWidth="1"/>
    <col min="9" max="10" width="11.42578125" style="5"/>
    <col min="11" max="11" width="10.85546875" style="5" customWidth="1"/>
    <col min="12" max="16384" width="11.42578125" style="1"/>
  </cols>
  <sheetData>
    <row r="1" spans="1:11" s="2" customFormat="1" ht="16.5" customHeight="1" x14ac:dyDescent="0.25">
      <c r="A1" s="21"/>
      <c r="B1" s="37" t="s">
        <v>28</v>
      </c>
      <c r="C1" s="37"/>
      <c r="D1" s="37"/>
      <c r="E1" s="37"/>
      <c r="F1" s="37"/>
      <c r="G1" s="37"/>
      <c r="H1" s="37"/>
      <c r="I1" s="37"/>
      <c r="J1" s="37"/>
      <c r="K1" s="17"/>
    </row>
    <row r="2" spans="1:11" ht="16.5" customHeight="1" x14ac:dyDescent="0.2">
      <c r="B2" s="38" t="s">
        <v>61</v>
      </c>
      <c r="C2" s="38"/>
      <c r="D2" s="38"/>
      <c r="E2" s="38"/>
      <c r="F2" s="38"/>
      <c r="G2" s="38"/>
      <c r="H2" s="38"/>
      <c r="I2" s="38"/>
      <c r="J2" s="38"/>
      <c r="K2" s="18"/>
    </row>
    <row r="3" spans="1:11" ht="16.5" customHeight="1" x14ac:dyDescent="0.2"/>
    <row r="4" spans="1:11" s="4" customFormat="1" ht="25.5" customHeight="1" x14ac:dyDescent="0.2">
      <c r="A4" s="20" t="s">
        <v>41</v>
      </c>
      <c r="B4" s="12" t="s">
        <v>0</v>
      </c>
      <c r="C4" s="13" t="s">
        <v>30</v>
      </c>
      <c r="D4" s="13" t="s">
        <v>1</v>
      </c>
      <c r="E4" s="13" t="s">
        <v>2</v>
      </c>
      <c r="F4" s="13" t="s">
        <v>3</v>
      </c>
      <c r="G4" s="13" t="s">
        <v>4</v>
      </c>
      <c r="H4" s="13" t="s">
        <v>31</v>
      </c>
      <c r="I4" s="14" t="s">
        <v>33</v>
      </c>
      <c r="J4" s="14" t="s">
        <v>35</v>
      </c>
      <c r="K4" s="14" t="s">
        <v>36</v>
      </c>
    </row>
    <row r="5" spans="1:11" s="2" customFormat="1" ht="16.5" customHeight="1" x14ac:dyDescent="0.25">
      <c r="A5" s="15" t="s">
        <v>38</v>
      </c>
      <c r="B5" s="25" t="s">
        <v>8</v>
      </c>
      <c r="C5" s="10"/>
      <c r="D5" s="11"/>
      <c r="E5" s="11"/>
      <c r="F5" s="11"/>
      <c r="G5" s="11"/>
      <c r="H5" s="10"/>
      <c r="I5" s="10"/>
      <c r="J5" s="16"/>
      <c r="K5" s="35"/>
    </row>
    <row r="6" spans="1:11" s="3" customFormat="1" ht="15" x14ac:dyDescent="0.25">
      <c r="A6" s="15"/>
      <c r="B6" s="26">
        <v>43465</v>
      </c>
      <c r="C6" s="8">
        <v>85</v>
      </c>
      <c r="D6" s="8">
        <v>6867</v>
      </c>
      <c r="E6" s="8">
        <v>385</v>
      </c>
      <c r="F6" s="8">
        <v>345</v>
      </c>
      <c r="G6" s="8">
        <v>393</v>
      </c>
      <c r="H6" s="8">
        <v>2425</v>
      </c>
      <c r="I6" s="8">
        <v>2169</v>
      </c>
      <c r="J6" s="16">
        <v>1225</v>
      </c>
      <c r="K6" s="16">
        <f>SUM(D6:G6)</f>
        <v>7990</v>
      </c>
    </row>
    <row r="7" spans="1:11" ht="15" x14ac:dyDescent="0.25">
      <c r="A7" s="19"/>
      <c r="B7" s="27">
        <v>43100</v>
      </c>
      <c r="C7" s="8">
        <v>85</v>
      </c>
      <c r="D7" s="8">
        <v>6826</v>
      </c>
      <c r="E7" s="8">
        <v>397</v>
      </c>
      <c r="F7" s="8">
        <v>382</v>
      </c>
      <c r="G7" s="8">
        <v>344</v>
      </c>
      <c r="H7" s="8">
        <v>2364</v>
      </c>
      <c r="I7" s="8">
        <v>2165</v>
      </c>
      <c r="J7" s="16">
        <v>1219</v>
      </c>
      <c r="K7" s="16">
        <f t="shared" ref="K7:K70" si="0">SUM(D7:G7)</f>
        <v>7949</v>
      </c>
    </row>
    <row r="8" spans="1:11" ht="15" x14ac:dyDescent="0.25">
      <c r="A8" s="19"/>
      <c r="B8" s="28" t="s">
        <v>27</v>
      </c>
      <c r="C8" s="5">
        <f t="shared" ref="C8:J8" si="1">SUM(C6-C7)</f>
        <v>0</v>
      </c>
      <c r="D8" s="5">
        <f t="shared" si="1"/>
        <v>41</v>
      </c>
      <c r="E8" s="5">
        <f t="shared" si="1"/>
        <v>-12</v>
      </c>
      <c r="F8" s="5">
        <f t="shared" si="1"/>
        <v>-37</v>
      </c>
      <c r="G8" s="5">
        <f t="shared" si="1"/>
        <v>49</v>
      </c>
      <c r="H8" s="5">
        <f t="shared" si="1"/>
        <v>61</v>
      </c>
      <c r="I8" s="5">
        <f t="shared" si="1"/>
        <v>4</v>
      </c>
      <c r="J8" s="15">
        <f t="shared" si="1"/>
        <v>6</v>
      </c>
      <c r="K8" s="16">
        <f t="shared" si="0"/>
        <v>41</v>
      </c>
    </row>
    <row r="9" spans="1:11" s="3" customFormat="1" ht="15" x14ac:dyDescent="0.25">
      <c r="A9" s="15" t="s">
        <v>42</v>
      </c>
      <c r="B9" s="29" t="s">
        <v>9</v>
      </c>
      <c r="C9" s="8"/>
      <c r="D9" s="8"/>
      <c r="E9" s="8"/>
      <c r="F9" s="8"/>
      <c r="G9" s="8"/>
      <c r="H9" s="8"/>
      <c r="I9" s="8"/>
      <c r="J9" s="16"/>
      <c r="K9" s="16"/>
    </row>
    <row r="10" spans="1:11" s="3" customFormat="1" ht="15" x14ac:dyDescent="0.25">
      <c r="A10" s="15"/>
      <c r="B10" s="26">
        <v>43465</v>
      </c>
      <c r="C10" s="8">
        <v>76</v>
      </c>
      <c r="D10" s="8">
        <v>5809</v>
      </c>
      <c r="E10" s="8">
        <v>245</v>
      </c>
      <c r="F10" s="8">
        <v>300</v>
      </c>
      <c r="G10" s="8">
        <v>360</v>
      </c>
      <c r="H10" s="8">
        <v>1800</v>
      </c>
      <c r="I10" s="8">
        <v>1536</v>
      </c>
      <c r="J10" s="16">
        <v>719</v>
      </c>
      <c r="K10" s="16">
        <f t="shared" si="0"/>
        <v>6714</v>
      </c>
    </row>
    <row r="11" spans="1:11" ht="15" x14ac:dyDescent="0.25">
      <c r="A11" s="19"/>
      <c r="B11" s="27">
        <v>43100</v>
      </c>
      <c r="C11" s="8">
        <v>76</v>
      </c>
      <c r="D11" s="8">
        <v>5857</v>
      </c>
      <c r="E11" s="8">
        <v>240</v>
      </c>
      <c r="F11" s="8">
        <v>307</v>
      </c>
      <c r="G11" s="8">
        <v>347</v>
      </c>
      <c r="H11" s="8">
        <v>1811</v>
      </c>
      <c r="I11" s="8">
        <v>1534</v>
      </c>
      <c r="J11" s="16">
        <v>725</v>
      </c>
      <c r="K11" s="16">
        <f t="shared" si="0"/>
        <v>6751</v>
      </c>
    </row>
    <row r="12" spans="1:11" ht="15" x14ac:dyDescent="0.25">
      <c r="A12" s="19"/>
      <c r="B12" s="28" t="s">
        <v>27</v>
      </c>
      <c r="C12" s="5">
        <f t="shared" ref="C12:J12" si="2">SUM(C10-C11)</f>
        <v>0</v>
      </c>
      <c r="D12" s="5">
        <f t="shared" si="2"/>
        <v>-48</v>
      </c>
      <c r="E12" s="5">
        <f t="shared" si="2"/>
        <v>5</v>
      </c>
      <c r="F12" s="5">
        <f t="shared" si="2"/>
        <v>-7</v>
      </c>
      <c r="G12" s="5">
        <f t="shared" si="2"/>
        <v>13</v>
      </c>
      <c r="H12" s="5">
        <f t="shared" si="2"/>
        <v>-11</v>
      </c>
      <c r="I12" s="5">
        <f t="shared" si="2"/>
        <v>2</v>
      </c>
      <c r="J12" s="15">
        <f t="shared" si="2"/>
        <v>-6</v>
      </c>
      <c r="K12" s="16">
        <f t="shared" si="0"/>
        <v>-37</v>
      </c>
    </row>
    <row r="13" spans="1:11" s="3" customFormat="1" ht="15" x14ac:dyDescent="0.25">
      <c r="A13" s="15" t="s">
        <v>43</v>
      </c>
      <c r="B13" s="30" t="s">
        <v>10</v>
      </c>
      <c r="C13" s="8"/>
      <c r="D13" s="8"/>
      <c r="E13" s="8"/>
      <c r="F13" s="8"/>
      <c r="G13" s="8"/>
      <c r="H13" s="8"/>
      <c r="I13" s="8"/>
      <c r="J13" s="16"/>
      <c r="K13" s="16"/>
    </row>
    <row r="14" spans="1:11" s="3" customFormat="1" ht="15" x14ac:dyDescent="0.25">
      <c r="A14" s="15"/>
      <c r="B14" s="26">
        <v>43465</v>
      </c>
      <c r="C14" s="8">
        <v>22</v>
      </c>
      <c r="D14" s="8">
        <v>2219</v>
      </c>
      <c r="E14" s="8">
        <v>111</v>
      </c>
      <c r="F14" s="8">
        <v>115</v>
      </c>
      <c r="G14" s="8">
        <v>101</v>
      </c>
      <c r="H14" s="8">
        <v>738</v>
      </c>
      <c r="I14" s="8">
        <v>615</v>
      </c>
      <c r="J14" s="16">
        <v>236</v>
      </c>
      <c r="K14" s="16">
        <f t="shared" si="0"/>
        <v>2546</v>
      </c>
    </row>
    <row r="15" spans="1:11" ht="15" x14ac:dyDescent="0.25">
      <c r="A15" s="19"/>
      <c r="B15" s="27">
        <v>43100</v>
      </c>
      <c r="C15" s="8">
        <v>22</v>
      </c>
      <c r="D15" s="8">
        <v>2226</v>
      </c>
      <c r="E15" s="8">
        <v>109</v>
      </c>
      <c r="F15" s="8">
        <v>105</v>
      </c>
      <c r="G15" s="8">
        <v>124</v>
      </c>
      <c r="H15" s="8">
        <v>741</v>
      </c>
      <c r="I15" s="8">
        <v>641</v>
      </c>
      <c r="J15" s="16">
        <v>230</v>
      </c>
      <c r="K15" s="16">
        <f t="shared" si="0"/>
        <v>2564</v>
      </c>
    </row>
    <row r="16" spans="1:11" ht="15" x14ac:dyDescent="0.25">
      <c r="A16" s="19"/>
      <c r="B16" s="28" t="s">
        <v>27</v>
      </c>
      <c r="C16" s="5">
        <f>SUM(C14-C15)</f>
        <v>0</v>
      </c>
      <c r="D16" s="5">
        <f t="shared" ref="D16" si="3">SUM(D14-D15)</f>
        <v>-7</v>
      </c>
      <c r="E16" s="5">
        <f t="shared" ref="E16" si="4">SUM(E14-E15)</f>
        <v>2</v>
      </c>
      <c r="F16" s="5">
        <f t="shared" ref="F16" si="5">SUM(F14-F15)</f>
        <v>10</v>
      </c>
      <c r="G16" s="5">
        <f t="shared" ref="G16" si="6">SUM(G14-G15)</f>
        <v>-23</v>
      </c>
      <c r="H16" s="5">
        <f t="shared" ref="H16" si="7">SUM(H14-H15)</f>
        <v>-3</v>
      </c>
      <c r="I16" s="5">
        <f t="shared" ref="I16" si="8">SUM(I14-I15)</f>
        <v>-26</v>
      </c>
      <c r="J16" s="15">
        <f t="shared" ref="J16" si="9">SUM(J14-J15)</f>
        <v>6</v>
      </c>
      <c r="K16" s="16">
        <f t="shared" si="0"/>
        <v>-18</v>
      </c>
    </row>
    <row r="17" spans="1:12" s="3" customFormat="1" ht="15" x14ac:dyDescent="0.25">
      <c r="A17" s="15" t="s">
        <v>44</v>
      </c>
      <c r="B17" s="31" t="s">
        <v>11</v>
      </c>
      <c r="C17" s="8"/>
      <c r="D17" s="8"/>
      <c r="E17" s="8"/>
      <c r="F17" s="8"/>
      <c r="G17" s="8"/>
      <c r="H17" s="8"/>
      <c r="I17" s="8"/>
      <c r="J17" s="16"/>
      <c r="K17" s="16"/>
    </row>
    <row r="18" spans="1:12" s="3" customFormat="1" ht="15" x14ac:dyDescent="0.25">
      <c r="A18" s="15"/>
      <c r="B18" s="26">
        <v>43465</v>
      </c>
      <c r="C18" s="8">
        <v>22</v>
      </c>
      <c r="D18" s="8">
        <v>1502</v>
      </c>
      <c r="E18" s="8">
        <v>61</v>
      </c>
      <c r="F18" s="8">
        <v>73</v>
      </c>
      <c r="G18" s="8">
        <v>59</v>
      </c>
      <c r="H18" s="8">
        <v>815</v>
      </c>
      <c r="I18" s="8">
        <v>804</v>
      </c>
      <c r="J18" s="16">
        <v>1298</v>
      </c>
      <c r="K18" s="16">
        <f t="shared" si="0"/>
        <v>1695</v>
      </c>
    </row>
    <row r="19" spans="1:12" ht="15" x14ac:dyDescent="0.25">
      <c r="A19" s="19"/>
      <c r="B19" s="27">
        <v>43100</v>
      </c>
      <c r="C19" s="8">
        <v>21</v>
      </c>
      <c r="D19" s="8">
        <v>1518</v>
      </c>
      <c r="E19" s="8">
        <v>71</v>
      </c>
      <c r="F19" s="8">
        <v>64</v>
      </c>
      <c r="G19" s="8">
        <v>65</v>
      </c>
      <c r="H19" s="8">
        <v>710</v>
      </c>
      <c r="I19" s="8">
        <v>682</v>
      </c>
      <c r="J19" s="16">
        <v>974</v>
      </c>
      <c r="K19" s="16">
        <f t="shared" si="0"/>
        <v>1718</v>
      </c>
    </row>
    <row r="20" spans="1:12" ht="15" x14ac:dyDescent="0.25">
      <c r="A20" s="19"/>
      <c r="B20" s="28" t="s">
        <v>27</v>
      </c>
      <c r="C20" s="5">
        <f>SUM(C18-C19)</f>
        <v>1</v>
      </c>
      <c r="D20" s="5">
        <f t="shared" ref="D20" si="10">SUM(D18-D19)</f>
        <v>-16</v>
      </c>
      <c r="E20" s="5">
        <f t="shared" ref="E20" si="11">SUM(E18-E19)</f>
        <v>-10</v>
      </c>
      <c r="F20" s="5">
        <f t="shared" ref="F20" si="12">SUM(F18-F19)</f>
        <v>9</v>
      </c>
      <c r="G20" s="5">
        <f t="shared" ref="G20" si="13">SUM(G18-G19)</f>
        <v>-6</v>
      </c>
      <c r="H20" s="5">
        <f t="shared" ref="H20" si="14">SUM(H18-H19)</f>
        <v>105</v>
      </c>
      <c r="I20" s="5">
        <f t="shared" ref="I20" si="15">SUM(I18-I19)</f>
        <v>122</v>
      </c>
      <c r="J20" s="15">
        <f t="shared" ref="J20" si="16">SUM(J18-J19)</f>
        <v>324</v>
      </c>
      <c r="K20" s="16">
        <f t="shared" si="0"/>
        <v>-23</v>
      </c>
    </row>
    <row r="21" spans="1:12" s="3" customFormat="1" ht="15" x14ac:dyDescent="0.25">
      <c r="A21" s="15" t="s">
        <v>45</v>
      </c>
      <c r="B21" s="32" t="s">
        <v>12</v>
      </c>
      <c r="C21" s="8"/>
      <c r="D21" s="8"/>
      <c r="E21" s="8"/>
      <c r="F21" s="8"/>
      <c r="G21" s="8"/>
      <c r="H21" s="8"/>
      <c r="I21" s="8"/>
      <c r="J21" s="16"/>
      <c r="K21" s="16"/>
    </row>
    <row r="22" spans="1:12" s="3" customFormat="1" ht="15" x14ac:dyDescent="0.25">
      <c r="A22" s="15"/>
      <c r="B22" s="26">
        <v>43465</v>
      </c>
      <c r="C22" s="8">
        <v>58</v>
      </c>
      <c r="D22" s="8">
        <v>5181</v>
      </c>
      <c r="E22" s="8">
        <v>251</v>
      </c>
      <c r="F22" s="8">
        <v>231</v>
      </c>
      <c r="G22" s="8">
        <v>179</v>
      </c>
      <c r="H22" s="8">
        <v>1335</v>
      </c>
      <c r="I22" s="8">
        <v>1231</v>
      </c>
      <c r="J22" s="16">
        <v>350</v>
      </c>
      <c r="K22" s="16">
        <f t="shared" si="0"/>
        <v>5842</v>
      </c>
    </row>
    <row r="23" spans="1:12" ht="15" x14ac:dyDescent="0.25">
      <c r="A23" s="19"/>
      <c r="B23" s="27">
        <v>43100</v>
      </c>
      <c r="C23" s="8">
        <v>57</v>
      </c>
      <c r="D23" s="8">
        <v>5196</v>
      </c>
      <c r="E23" s="8">
        <v>258</v>
      </c>
      <c r="F23" s="8">
        <v>237</v>
      </c>
      <c r="G23" s="8">
        <v>175</v>
      </c>
      <c r="H23" s="8">
        <v>1335</v>
      </c>
      <c r="I23" s="8">
        <v>1248</v>
      </c>
      <c r="J23" s="16">
        <v>345</v>
      </c>
      <c r="K23" s="16">
        <f t="shared" si="0"/>
        <v>5866</v>
      </c>
    </row>
    <row r="24" spans="1:12" ht="15" x14ac:dyDescent="0.25">
      <c r="A24" s="19"/>
      <c r="B24" s="28" t="s">
        <v>27</v>
      </c>
      <c r="C24" s="5">
        <f>SUM(C22-C23)</f>
        <v>1</v>
      </c>
      <c r="D24" s="5">
        <f t="shared" ref="D24" si="17">SUM(D22-D23)</f>
        <v>-15</v>
      </c>
      <c r="E24" s="5">
        <f t="shared" ref="E24" si="18">SUM(E22-E23)</f>
        <v>-7</v>
      </c>
      <c r="F24" s="5">
        <f t="shared" ref="F24" si="19">SUM(F22-F23)</f>
        <v>-6</v>
      </c>
      <c r="G24" s="5">
        <f t="shared" ref="G24" si="20">SUM(G22-G23)</f>
        <v>4</v>
      </c>
      <c r="H24" s="5">
        <f t="shared" ref="H24" si="21">SUM(H22-H23)</f>
        <v>0</v>
      </c>
      <c r="I24" s="5">
        <f t="shared" ref="I24" si="22">SUM(I22-I23)</f>
        <v>-17</v>
      </c>
      <c r="J24" s="15">
        <f t="shared" ref="J24" si="23">SUM(J22-J23)</f>
        <v>5</v>
      </c>
      <c r="K24" s="16">
        <f t="shared" si="0"/>
        <v>-24</v>
      </c>
    </row>
    <row r="25" spans="1:12" s="3" customFormat="1" ht="15" x14ac:dyDescent="0.25">
      <c r="A25" s="15" t="s">
        <v>37</v>
      </c>
      <c r="B25" s="29" t="s">
        <v>7</v>
      </c>
      <c r="C25" s="8"/>
      <c r="D25" s="8"/>
      <c r="E25" s="8"/>
      <c r="F25" s="8"/>
      <c r="G25" s="8"/>
      <c r="H25" s="8"/>
      <c r="I25" s="8"/>
      <c r="J25" s="16"/>
      <c r="K25" s="16"/>
    </row>
    <row r="26" spans="1:12" s="3" customFormat="1" ht="15" x14ac:dyDescent="0.25">
      <c r="A26" s="15"/>
      <c r="B26" s="26">
        <v>43465</v>
      </c>
      <c r="C26" s="8">
        <v>58</v>
      </c>
      <c r="D26" s="8">
        <v>7936</v>
      </c>
      <c r="E26" s="8">
        <v>349</v>
      </c>
      <c r="F26" s="8">
        <v>327</v>
      </c>
      <c r="G26" s="8">
        <v>354</v>
      </c>
      <c r="H26" s="8">
        <v>2682</v>
      </c>
      <c r="I26" s="8">
        <v>1957</v>
      </c>
      <c r="J26" s="16">
        <v>654</v>
      </c>
      <c r="K26" s="16">
        <f t="shared" si="0"/>
        <v>8966</v>
      </c>
    </row>
    <row r="27" spans="1:12" ht="15" x14ac:dyDescent="0.25">
      <c r="A27" s="19"/>
      <c r="B27" s="27">
        <v>43100</v>
      </c>
      <c r="C27" s="8">
        <v>58</v>
      </c>
      <c r="D27" s="8">
        <v>7941</v>
      </c>
      <c r="E27" s="8">
        <v>378</v>
      </c>
      <c r="F27" s="8">
        <v>323</v>
      </c>
      <c r="G27" s="8">
        <v>364</v>
      </c>
      <c r="H27" s="8">
        <v>2665</v>
      </c>
      <c r="I27" s="8">
        <v>2003</v>
      </c>
      <c r="J27" s="16">
        <v>643</v>
      </c>
      <c r="K27" s="16">
        <f t="shared" si="0"/>
        <v>9006</v>
      </c>
      <c r="L27" s="3"/>
    </row>
    <row r="28" spans="1:12" ht="15" x14ac:dyDescent="0.25">
      <c r="A28" s="19"/>
      <c r="B28" s="28" t="s">
        <v>27</v>
      </c>
      <c r="C28" s="5">
        <f>SUM(C26-C27)</f>
        <v>0</v>
      </c>
      <c r="D28" s="5">
        <f t="shared" ref="D28" si="24">SUM(D26-D27)</f>
        <v>-5</v>
      </c>
      <c r="E28" s="5">
        <f t="shared" ref="E28" si="25">SUM(E26-E27)</f>
        <v>-29</v>
      </c>
      <c r="F28" s="5">
        <f t="shared" ref="F28" si="26">SUM(F26-F27)</f>
        <v>4</v>
      </c>
      <c r="G28" s="5">
        <f t="shared" ref="G28" si="27">SUM(G26-G27)</f>
        <v>-10</v>
      </c>
      <c r="H28" s="5">
        <f t="shared" ref="H28" si="28">SUM(H26-H27)</f>
        <v>17</v>
      </c>
      <c r="I28" s="5">
        <f t="shared" ref="I28" si="29">SUM(I26-I27)</f>
        <v>-46</v>
      </c>
      <c r="J28" s="15">
        <f t="shared" ref="J28" si="30">SUM(J26-J27)</f>
        <v>11</v>
      </c>
      <c r="K28" s="16">
        <f t="shared" si="0"/>
        <v>-40</v>
      </c>
    </row>
    <row r="29" spans="1:12" s="3" customFormat="1" ht="15" x14ac:dyDescent="0.25">
      <c r="A29" s="15" t="s">
        <v>48</v>
      </c>
      <c r="B29" s="33" t="s">
        <v>13</v>
      </c>
      <c r="C29" s="9"/>
      <c r="D29" s="9"/>
      <c r="E29" s="9"/>
      <c r="F29" s="9"/>
      <c r="G29" s="9"/>
      <c r="H29" s="9"/>
      <c r="I29" s="9"/>
      <c r="J29" s="16"/>
      <c r="K29" s="16"/>
    </row>
    <row r="30" spans="1:12" s="3" customFormat="1" ht="15" x14ac:dyDescent="0.25">
      <c r="A30" s="15"/>
      <c r="B30" s="26">
        <v>43465</v>
      </c>
      <c r="C30" s="8">
        <v>29</v>
      </c>
      <c r="D30" s="8">
        <v>2993</v>
      </c>
      <c r="E30" s="8">
        <v>120</v>
      </c>
      <c r="F30" s="8">
        <v>127</v>
      </c>
      <c r="G30" s="8">
        <v>154</v>
      </c>
      <c r="H30" s="8">
        <v>1020</v>
      </c>
      <c r="I30" s="8">
        <v>833</v>
      </c>
      <c r="J30" s="16">
        <v>832</v>
      </c>
      <c r="K30" s="16">
        <f t="shared" si="0"/>
        <v>3394</v>
      </c>
    </row>
    <row r="31" spans="1:12" ht="15" x14ac:dyDescent="0.25">
      <c r="A31" s="19"/>
      <c r="B31" s="27">
        <v>43100</v>
      </c>
      <c r="C31" s="8">
        <v>31</v>
      </c>
      <c r="D31" s="8">
        <v>3020</v>
      </c>
      <c r="E31" s="8">
        <v>125</v>
      </c>
      <c r="F31" s="8">
        <v>126</v>
      </c>
      <c r="G31" s="8">
        <v>130</v>
      </c>
      <c r="H31" s="8">
        <v>1006</v>
      </c>
      <c r="I31" s="8">
        <v>795</v>
      </c>
      <c r="J31" s="16">
        <v>809</v>
      </c>
      <c r="K31" s="16">
        <f t="shared" si="0"/>
        <v>3401</v>
      </c>
    </row>
    <row r="32" spans="1:12" ht="15" x14ac:dyDescent="0.25">
      <c r="A32" s="19"/>
      <c r="B32" s="28" t="s">
        <v>27</v>
      </c>
      <c r="C32" s="5">
        <f>SUM(C30-C31)</f>
        <v>-2</v>
      </c>
      <c r="D32" s="5">
        <f t="shared" ref="D32" si="31">SUM(D30-D31)</f>
        <v>-27</v>
      </c>
      <c r="E32" s="5">
        <f t="shared" ref="E32" si="32">SUM(E30-E31)</f>
        <v>-5</v>
      </c>
      <c r="F32" s="5">
        <f t="shared" ref="F32" si="33">SUM(F30-F31)</f>
        <v>1</v>
      </c>
      <c r="G32" s="5">
        <f t="shared" ref="G32" si="34">SUM(G30-G31)</f>
        <v>24</v>
      </c>
      <c r="H32" s="5">
        <f t="shared" ref="H32" si="35">SUM(H30-H31)</f>
        <v>14</v>
      </c>
      <c r="I32" s="5">
        <f t="shared" ref="I32" si="36">SUM(I30-I31)</f>
        <v>38</v>
      </c>
      <c r="J32" s="15">
        <f t="shared" ref="J32" si="37">SUM(J30-J31)</f>
        <v>23</v>
      </c>
      <c r="K32" s="16">
        <f t="shared" si="0"/>
        <v>-7</v>
      </c>
    </row>
    <row r="33" spans="1:11" s="3" customFormat="1" ht="15.75" customHeight="1" x14ac:dyDescent="0.25">
      <c r="A33" s="15" t="s">
        <v>47</v>
      </c>
      <c r="B33" s="33" t="s">
        <v>14</v>
      </c>
      <c r="C33" s="8"/>
      <c r="D33" s="8"/>
      <c r="E33" s="8"/>
      <c r="F33" s="8"/>
      <c r="G33" s="8"/>
      <c r="H33" s="8"/>
      <c r="I33" s="8"/>
      <c r="J33" s="16"/>
      <c r="K33" s="16"/>
    </row>
    <row r="34" spans="1:11" s="3" customFormat="1" ht="15" x14ac:dyDescent="0.25">
      <c r="A34" s="15"/>
      <c r="B34" s="26">
        <v>43465</v>
      </c>
      <c r="C34" s="8">
        <v>18</v>
      </c>
      <c r="D34" s="8">
        <v>1622</v>
      </c>
      <c r="E34" s="8">
        <v>36</v>
      </c>
      <c r="F34" s="8">
        <v>61</v>
      </c>
      <c r="G34" s="8">
        <v>98</v>
      </c>
      <c r="H34" s="8">
        <v>413</v>
      </c>
      <c r="I34" s="8">
        <v>318</v>
      </c>
      <c r="J34" s="16">
        <v>105</v>
      </c>
      <c r="K34" s="16">
        <f t="shared" si="0"/>
        <v>1817</v>
      </c>
    </row>
    <row r="35" spans="1:11" ht="15" x14ac:dyDescent="0.25">
      <c r="A35" s="19"/>
      <c r="B35" s="27">
        <v>43100</v>
      </c>
      <c r="C35" s="8">
        <v>18</v>
      </c>
      <c r="D35" s="8">
        <v>1622</v>
      </c>
      <c r="E35" s="8">
        <v>52</v>
      </c>
      <c r="F35" s="8">
        <v>55</v>
      </c>
      <c r="G35" s="8">
        <v>84</v>
      </c>
      <c r="H35" s="8">
        <v>411</v>
      </c>
      <c r="I35" s="8">
        <v>319</v>
      </c>
      <c r="J35" s="16">
        <v>102</v>
      </c>
      <c r="K35" s="16">
        <f t="shared" si="0"/>
        <v>1813</v>
      </c>
    </row>
    <row r="36" spans="1:11" ht="15" x14ac:dyDescent="0.25">
      <c r="A36" s="19"/>
      <c r="B36" s="28" t="s">
        <v>27</v>
      </c>
      <c r="C36" s="5">
        <f>SUM(C34-C35)</f>
        <v>0</v>
      </c>
      <c r="D36" s="5">
        <f t="shared" ref="D36" si="38">SUM(D34-D35)</f>
        <v>0</v>
      </c>
      <c r="E36" s="5">
        <f t="shared" ref="E36" si="39">SUM(E34-E35)</f>
        <v>-16</v>
      </c>
      <c r="F36" s="5">
        <f t="shared" ref="F36" si="40">SUM(F34-F35)</f>
        <v>6</v>
      </c>
      <c r="G36" s="5">
        <f t="shared" ref="G36" si="41">SUM(G34-G35)</f>
        <v>14</v>
      </c>
      <c r="H36" s="5">
        <f t="shared" ref="H36" si="42">SUM(H34-H35)</f>
        <v>2</v>
      </c>
      <c r="I36" s="5">
        <f t="shared" ref="I36" si="43">SUM(I34-I35)</f>
        <v>-1</v>
      </c>
      <c r="J36" s="15">
        <f t="shared" ref="J36" si="44">SUM(J34-J35)</f>
        <v>3</v>
      </c>
      <c r="K36" s="16">
        <f t="shared" si="0"/>
        <v>4</v>
      </c>
    </row>
    <row r="37" spans="1:11" s="3" customFormat="1" ht="15" x14ac:dyDescent="0.25">
      <c r="A37" s="15" t="s">
        <v>39</v>
      </c>
      <c r="B37" s="33" t="s">
        <v>15</v>
      </c>
      <c r="C37" s="8"/>
      <c r="D37" s="8"/>
      <c r="E37" s="8"/>
      <c r="F37" s="8"/>
      <c r="G37" s="8"/>
      <c r="H37" s="8"/>
      <c r="I37" s="8"/>
      <c r="J37" s="16"/>
      <c r="K37" s="16"/>
    </row>
    <row r="38" spans="1:11" s="3" customFormat="1" ht="15" x14ac:dyDescent="0.25">
      <c r="A38" s="15"/>
      <c r="B38" s="26">
        <v>43465</v>
      </c>
      <c r="C38" s="8">
        <v>65</v>
      </c>
      <c r="D38" s="8">
        <v>6181</v>
      </c>
      <c r="E38" s="8">
        <v>422</v>
      </c>
      <c r="F38" s="8">
        <v>323</v>
      </c>
      <c r="G38" s="8">
        <v>351</v>
      </c>
      <c r="H38" s="8">
        <v>2215</v>
      </c>
      <c r="I38" s="8">
        <v>2095</v>
      </c>
      <c r="J38" s="16">
        <v>684</v>
      </c>
      <c r="K38" s="16">
        <f t="shared" si="0"/>
        <v>7277</v>
      </c>
    </row>
    <row r="39" spans="1:11" ht="15" x14ac:dyDescent="0.25">
      <c r="A39" s="19"/>
      <c r="B39" s="27">
        <v>43100</v>
      </c>
      <c r="C39" s="8">
        <v>66</v>
      </c>
      <c r="D39" s="8">
        <v>6188</v>
      </c>
      <c r="E39" s="8">
        <v>412</v>
      </c>
      <c r="F39" s="8">
        <v>367</v>
      </c>
      <c r="G39" s="8">
        <v>295</v>
      </c>
      <c r="H39" s="8">
        <v>2183</v>
      </c>
      <c r="I39" s="8">
        <v>2077</v>
      </c>
      <c r="J39" s="16">
        <v>685</v>
      </c>
      <c r="K39" s="16">
        <f t="shared" si="0"/>
        <v>7262</v>
      </c>
    </row>
    <row r="40" spans="1:11" ht="15" x14ac:dyDescent="0.25">
      <c r="A40" s="19"/>
      <c r="B40" s="28" t="s">
        <v>27</v>
      </c>
      <c r="C40" s="5">
        <f>SUM(C38-C39)</f>
        <v>-1</v>
      </c>
      <c r="D40" s="5">
        <f t="shared" ref="D40" si="45">SUM(D38-D39)</f>
        <v>-7</v>
      </c>
      <c r="E40" s="5">
        <f t="shared" ref="E40" si="46">SUM(E38-E39)</f>
        <v>10</v>
      </c>
      <c r="F40" s="5">
        <f t="shared" ref="F40" si="47">SUM(F38-F39)</f>
        <v>-44</v>
      </c>
      <c r="G40" s="5">
        <f t="shared" ref="G40" si="48">SUM(G38-G39)</f>
        <v>56</v>
      </c>
      <c r="H40" s="5">
        <f t="shared" ref="H40" si="49">SUM(H38-H39)</f>
        <v>32</v>
      </c>
      <c r="I40" s="5">
        <f t="shared" ref="I40" si="50">SUM(I38-I39)</f>
        <v>18</v>
      </c>
      <c r="J40" s="15">
        <f t="shared" ref="J40" si="51">SUM(J38-J39)</f>
        <v>-1</v>
      </c>
      <c r="K40" s="16">
        <f t="shared" si="0"/>
        <v>15</v>
      </c>
    </row>
    <row r="41" spans="1:11" s="3" customFormat="1" ht="15" x14ac:dyDescent="0.25">
      <c r="A41" s="15" t="s">
        <v>46</v>
      </c>
      <c r="B41" s="33" t="s">
        <v>16</v>
      </c>
      <c r="C41" s="8"/>
      <c r="D41" s="8"/>
      <c r="E41" s="8"/>
      <c r="F41" s="8"/>
      <c r="G41" s="8"/>
      <c r="H41" s="8"/>
      <c r="I41" s="8"/>
      <c r="J41" s="16"/>
      <c r="K41" s="16"/>
    </row>
    <row r="42" spans="1:11" s="3" customFormat="1" ht="15" x14ac:dyDescent="0.25">
      <c r="A42" s="15"/>
      <c r="B42" s="26">
        <v>43465</v>
      </c>
      <c r="C42" s="8">
        <v>38</v>
      </c>
      <c r="D42" s="8">
        <v>3099</v>
      </c>
      <c r="E42" s="8">
        <v>186</v>
      </c>
      <c r="F42" s="8">
        <v>149</v>
      </c>
      <c r="G42" s="8">
        <v>158</v>
      </c>
      <c r="H42" s="8">
        <v>1063</v>
      </c>
      <c r="I42" s="8">
        <v>929</v>
      </c>
      <c r="J42" s="16">
        <v>267</v>
      </c>
      <c r="K42" s="16">
        <f t="shared" si="0"/>
        <v>3592</v>
      </c>
    </row>
    <row r="43" spans="1:11" ht="15" x14ac:dyDescent="0.25">
      <c r="A43" s="19"/>
      <c r="B43" s="27">
        <v>43100</v>
      </c>
      <c r="C43" s="8">
        <v>38</v>
      </c>
      <c r="D43" s="8">
        <v>3132</v>
      </c>
      <c r="E43" s="8">
        <v>198</v>
      </c>
      <c r="F43" s="8">
        <v>165</v>
      </c>
      <c r="G43" s="8">
        <v>156</v>
      </c>
      <c r="H43" s="8">
        <v>1076</v>
      </c>
      <c r="I43" s="8">
        <v>963</v>
      </c>
      <c r="J43" s="16">
        <v>252</v>
      </c>
      <c r="K43" s="16">
        <f t="shared" si="0"/>
        <v>3651</v>
      </c>
    </row>
    <row r="44" spans="1:11" ht="15" x14ac:dyDescent="0.25">
      <c r="A44" s="19"/>
      <c r="B44" s="28" t="s">
        <v>27</v>
      </c>
      <c r="C44" s="5">
        <f>SUM(C42-C43)</f>
        <v>0</v>
      </c>
      <c r="D44" s="5">
        <f t="shared" ref="D44" si="52">SUM(D42-D43)</f>
        <v>-33</v>
      </c>
      <c r="E44" s="5">
        <f t="shared" ref="E44" si="53">SUM(E42-E43)</f>
        <v>-12</v>
      </c>
      <c r="F44" s="5">
        <f t="shared" ref="F44" si="54">SUM(F42-F43)</f>
        <v>-16</v>
      </c>
      <c r="G44" s="5">
        <f t="shared" ref="G44" si="55">SUM(G42-G43)</f>
        <v>2</v>
      </c>
      <c r="H44" s="5">
        <f t="shared" ref="H44" si="56">SUM(H42-H43)</f>
        <v>-13</v>
      </c>
      <c r="I44" s="5">
        <f t="shared" ref="I44" si="57">SUM(I42-I43)</f>
        <v>-34</v>
      </c>
      <c r="J44" s="15">
        <f t="shared" ref="J44" si="58">SUM(J42-J43)</f>
        <v>15</v>
      </c>
      <c r="K44" s="16">
        <f t="shared" si="0"/>
        <v>-59</v>
      </c>
    </row>
    <row r="45" spans="1:11" s="3" customFormat="1" ht="15" x14ac:dyDescent="0.25">
      <c r="A45" s="15" t="s">
        <v>51</v>
      </c>
      <c r="B45" s="34" t="s">
        <v>17</v>
      </c>
      <c r="C45" s="8"/>
      <c r="D45" s="8"/>
      <c r="E45" s="8"/>
      <c r="F45" s="8"/>
      <c r="G45" s="8"/>
      <c r="H45" s="8"/>
      <c r="I45" s="8"/>
      <c r="J45" s="16"/>
      <c r="K45" s="16"/>
    </row>
    <row r="46" spans="1:11" s="3" customFormat="1" ht="15" x14ac:dyDescent="0.25">
      <c r="A46" s="15"/>
      <c r="B46" s="26">
        <v>43465</v>
      </c>
      <c r="C46" s="8">
        <v>38</v>
      </c>
      <c r="D46" s="8">
        <v>3447</v>
      </c>
      <c r="E46" s="8">
        <v>148</v>
      </c>
      <c r="F46" s="8">
        <v>189</v>
      </c>
      <c r="G46" s="8">
        <v>221</v>
      </c>
      <c r="H46" s="8">
        <v>1062</v>
      </c>
      <c r="I46" s="8">
        <v>963</v>
      </c>
      <c r="J46" s="16">
        <v>380</v>
      </c>
      <c r="K46" s="16">
        <f t="shared" si="0"/>
        <v>4005</v>
      </c>
    </row>
    <row r="47" spans="1:11" ht="15" x14ac:dyDescent="0.25">
      <c r="A47" s="19"/>
      <c r="B47" s="27">
        <v>43100</v>
      </c>
      <c r="C47" s="8">
        <v>38</v>
      </c>
      <c r="D47" s="8">
        <v>3434</v>
      </c>
      <c r="E47" s="8">
        <v>170</v>
      </c>
      <c r="F47" s="8">
        <v>169</v>
      </c>
      <c r="G47" s="8">
        <v>231</v>
      </c>
      <c r="H47" s="8">
        <v>1048</v>
      </c>
      <c r="I47" s="8">
        <v>991</v>
      </c>
      <c r="J47" s="16">
        <v>386</v>
      </c>
      <c r="K47" s="16">
        <f t="shared" si="0"/>
        <v>4004</v>
      </c>
    </row>
    <row r="48" spans="1:11" ht="15" x14ac:dyDescent="0.25">
      <c r="A48" s="19"/>
      <c r="B48" s="28" t="s">
        <v>27</v>
      </c>
      <c r="C48" s="5">
        <f>SUM(C46-C47)</f>
        <v>0</v>
      </c>
      <c r="D48" s="5">
        <f t="shared" ref="D48" si="59">SUM(D46-D47)</f>
        <v>13</v>
      </c>
      <c r="E48" s="5">
        <f t="shared" ref="E48" si="60">SUM(E46-E47)</f>
        <v>-22</v>
      </c>
      <c r="F48" s="5">
        <f t="shared" ref="F48" si="61">SUM(F46-F47)</f>
        <v>20</v>
      </c>
      <c r="G48" s="5">
        <f t="shared" ref="G48" si="62">SUM(G46-G47)</f>
        <v>-10</v>
      </c>
      <c r="H48" s="5">
        <f t="shared" ref="H48" si="63">SUM(H46-H47)</f>
        <v>14</v>
      </c>
      <c r="I48" s="5">
        <f t="shared" ref="I48" si="64">SUM(I46-I47)</f>
        <v>-28</v>
      </c>
      <c r="J48" s="15">
        <f t="shared" ref="J48" si="65">SUM(J46-J47)</f>
        <v>-6</v>
      </c>
      <c r="K48" s="16">
        <f t="shared" si="0"/>
        <v>1</v>
      </c>
    </row>
    <row r="49" spans="1:11" s="2" customFormat="1" ht="15.75" x14ac:dyDescent="0.25">
      <c r="A49" s="23" t="s">
        <v>50</v>
      </c>
      <c r="B49" s="34" t="s">
        <v>18</v>
      </c>
      <c r="C49" s="8"/>
      <c r="D49" s="8"/>
      <c r="E49" s="8"/>
      <c r="F49" s="8"/>
      <c r="G49" s="8"/>
      <c r="H49" s="8"/>
      <c r="I49" s="8"/>
      <c r="J49" s="16"/>
      <c r="K49" s="16"/>
    </row>
    <row r="50" spans="1:11" s="3" customFormat="1" ht="15" x14ac:dyDescent="0.25">
      <c r="A50" s="15"/>
      <c r="B50" s="26">
        <v>43465</v>
      </c>
      <c r="C50" s="8">
        <v>43</v>
      </c>
      <c r="D50" s="8">
        <v>3988</v>
      </c>
      <c r="E50" s="8">
        <v>243</v>
      </c>
      <c r="F50" s="8">
        <v>228</v>
      </c>
      <c r="G50" s="8">
        <v>193</v>
      </c>
      <c r="H50" s="8">
        <v>1207</v>
      </c>
      <c r="I50" s="8">
        <v>1161</v>
      </c>
      <c r="J50" s="16">
        <v>387</v>
      </c>
      <c r="K50" s="16">
        <f t="shared" si="0"/>
        <v>4652</v>
      </c>
    </row>
    <row r="51" spans="1:11" ht="15" x14ac:dyDescent="0.25">
      <c r="A51" s="19"/>
      <c r="B51" s="27">
        <v>43100</v>
      </c>
      <c r="C51" s="8">
        <v>44</v>
      </c>
      <c r="D51" s="8">
        <v>4012</v>
      </c>
      <c r="E51" s="8">
        <v>270</v>
      </c>
      <c r="F51" s="8">
        <v>242</v>
      </c>
      <c r="G51" s="8">
        <v>198</v>
      </c>
      <c r="H51" s="8">
        <v>1210</v>
      </c>
      <c r="I51" s="8">
        <v>1212</v>
      </c>
      <c r="J51" s="16">
        <v>404</v>
      </c>
      <c r="K51" s="16">
        <f t="shared" si="0"/>
        <v>4722</v>
      </c>
    </row>
    <row r="52" spans="1:11" ht="15" x14ac:dyDescent="0.25">
      <c r="A52" s="19"/>
      <c r="B52" s="28" t="s">
        <v>27</v>
      </c>
      <c r="C52" s="5">
        <f>SUM(C50-C51)</f>
        <v>-1</v>
      </c>
      <c r="D52" s="5">
        <f t="shared" ref="D52" si="66">SUM(D50-D51)</f>
        <v>-24</v>
      </c>
      <c r="E52" s="5">
        <f t="shared" ref="E52" si="67">SUM(E50-E51)</f>
        <v>-27</v>
      </c>
      <c r="F52" s="5">
        <f t="shared" ref="F52" si="68">SUM(F50-F51)</f>
        <v>-14</v>
      </c>
      <c r="G52" s="5">
        <f t="shared" ref="G52" si="69">SUM(G50-G51)</f>
        <v>-5</v>
      </c>
      <c r="H52" s="5">
        <f t="shared" ref="H52" si="70">SUM(H50-H51)</f>
        <v>-3</v>
      </c>
      <c r="I52" s="5">
        <f t="shared" ref="I52" si="71">SUM(I50-I51)</f>
        <v>-51</v>
      </c>
      <c r="J52" s="15">
        <f t="shared" ref="J52" si="72">SUM(J50-J51)</f>
        <v>-17</v>
      </c>
      <c r="K52" s="16">
        <f t="shared" si="0"/>
        <v>-70</v>
      </c>
    </row>
    <row r="53" spans="1:11" s="2" customFormat="1" ht="15.75" x14ac:dyDescent="0.25">
      <c r="A53" s="23" t="s">
        <v>56</v>
      </c>
      <c r="B53" s="34" t="s">
        <v>19</v>
      </c>
      <c r="C53" s="8"/>
      <c r="D53" s="8"/>
      <c r="E53" s="8"/>
      <c r="F53" s="8"/>
      <c r="G53" s="8"/>
      <c r="H53" s="8"/>
      <c r="I53" s="8"/>
      <c r="J53" s="16"/>
      <c r="K53" s="16"/>
    </row>
    <row r="54" spans="1:11" s="3" customFormat="1" ht="15" x14ac:dyDescent="0.25">
      <c r="A54" s="15"/>
      <c r="B54" s="26">
        <v>43465</v>
      </c>
      <c r="C54" s="8">
        <v>36</v>
      </c>
      <c r="D54" s="8">
        <v>3457</v>
      </c>
      <c r="E54" s="8">
        <v>236</v>
      </c>
      <c r="F54" s="8">
        <v>225</v>
      </c>
      <c r="G54" s="8">
        <v>174</v>
      </c>
      <c r="H54" s="8">
        <v>1152</v>
      </c>
      <c r="I54" s="8">
        <v>1182</v>
      </c>
      <c r="J54" s="16">
        <v>344</v>
      </c>
      <c r="K54" s="16">
        <f t="shared" si="0"/>
        <v>4092</v>
      </c>
    </row>
    <row r="55" spans="1:11" ht="15" x14ac:dyDescent="0.25">
      <c r="A55" s="19"/>
      <c r="B55" s="27">
        <v>43100</v>
      </c>
      <c r="C55" s="8">
        <v>36</v>
      </c>
      <c r="D55" s="8">
        <v>3414</v>
      </c>
      <c r="E55" s="8">
        <v>230</v>
      </c>
      <c r="F55" s="8">
        <v>255</v>
      </c>
      <c r="G55" s="8">
        <v>167</v>
      </c>
      <c r="H55" s="8">
        <v>1142</v>
      </c>
      <c r="I55" s="8">
        <v>1206</v>
      </c>
      <c r="J55" s="16">
        <v>342</v>
      </c>
      <c r="K55" s="16">
        <f t="shared" si="0"/>
        <v>4066</v>
      </c>
    </row>
    <row r="56" spans="1:11" ht="15" x14ac:dyDescent="0.25">
      <c r="A56" s="19"/>
      <c r="B56" s="28" t="s">
        <v>27</v>
      </c>
      <c r="C56" s="5">
        <f>SUM(C54-C55)</f>
        <v>0</v>
      </c>
      <c r="D56" s="5">
        <f t="shared" ref="D56" si="73">SUM(D54-D55)</f>
        <v>43</v>
      </c>
      <c r="E56" s="5">
        <f t="shared" ref="E56" si="74">SUM(E54-E55)</f>
        <v>6</v>
      </c>
      <c r="F56" s="5">
        <f t="shared" ref="F56" si="75">SUM(F54-F55)</f>
        <v>-30</v>
      </c>
      <c r="G56" s="5">
        <f t="shared" ref="G56" si="76">SUM(G54-G55)</f>
        <v>7</v>
      </c>
      <c r="H56" s="5">
        <f t="shared" ref="H56" si="77">SUM(H54-H55)</f>
        <v>10</v>
      </c>
      <c r="I56" s="5">
        <f t="shared" ref="I56" si="78">SUM(I54-I55)</f>
        <v>-24</v>
      </c>
      <c r="J56" s="15">
        <f t="shared" ref="J56" si="79">SUM(J54-J55)</f>
        <v>2</v>
      </c>
      <c r="K56" s="16">
        <f t="shared" si="0"/>
        <v>26</v>
      </c>
    </row>
    <row r="57" spans="1:11" s="2" customFormat="1" ht="15.75" x14ac:dyDescent="0.25">
      <c r="A57" s="23" t="s">
        <v>52</v>
      </c>
      <c r="B57" s="34" t="s">
        <v>20</v>
      </c>
      <c r="C57" s="8"/>
      <c r="D57" s="8"/>
      <c r="E57" s="8"/>
      <c r="F57" s="8"/>
      <c r="G57" s="8"/>
      <c r="H57" s="8"/>
      <c r="I57" s="8"/>
      <c r="J57" s="16"/>
      <c r="K57" s="16"/>
    </row>
    <row r="58" spans="1:11" s="3" customFormat="1" ht="15" x14ac:dyDescent="0.25">
      <c r="A58" s="15"/>
      <c r="B58" s="26">
        <v>43465</v>
      </c>
      <c r="C58" s="8">
        <v>45</v>
      </c>
      <c r="D58" s="8">
        <v>3697</v>
      </c>
      <c r="E58" s="8">
        <v>201</v>
      </c>
      <c r="F58" s="8">
        <v>200</v>
      </c>
      <c r="G58" s="8">
        <v>149</v>
      </c>
      <c r="H58" s="8">
        <v>1439</v>
      </c>
      <c r="I58" s="8">
        <v>1371</v>
      </c>
      <c r="J58" s="16">
        <v>992</v>
      </c>
      <c r="K58" s="16">
        <f t="shared" si="0"/>
        <v>4247</v>
      </c>
    </row>
    <row r="59" spans="1:11" ht="15" x14ac:dyDescent="0.25">
      <c r="A59" s="19"/>
      <c r="B59" s="27">
        <v>43100</v>
      </c>
      <c r="C59" s="8">
        <v>45</v>
      </c>
      <c r="D59" s="8">
        <v>3689</v>
      </c>
      <c r="E59" s="8">
        <v>220</v>
      </c>
      <c r="F59" s="8">
        <v>218</v>
      </c>
      <c r="G59" s="8">
        <v>139</v>
      </c>
      <c r="H59" s="8">
        <v>1451</v>
      </c>
      <c r="I59" s="8">
        <v>1446</v>
      </c>
      <c r="J59" s="16">
        <v>1025</v>
      </c>
      <c r="K59" s="16">
        <f t="shared" si="0"/>
        <v>4266</v>
      </c>
    </row>
    <row r="60" spans="1:11" ht="15" x14ac:dyDescent="0.25">
      <c r="A60" s="19"/>
      <c r="B60" s="28" t="s">
        <v>27</v>
      </c>
      <c r="C60" s="5">
        <f>SUM(C58-C59)</f>
        <v>0</v>
      </c>
      <c r="D60" s="5">
        <f t="shared" ref="D60" si="80">SUM(D58-D59)</f>
        <v>8</v>
      </c>
      <c r="E60" s="5">
        <f t="shared" ref="E60" si="81">SUM(E58-E59)</f>
        <v>-19</v>
      </c>
      <c r="F60" s="5">
        <f t="shared" ref="F60" si="82">SUM(F58-F59)</f>
        <v>-18</v>
      </c>
      <c r="G60" s="5">
        <f t="shared" ref="G60" si="83">SUM(G58-G59)</f>
        <v>10</v>
      </c>
      <c r="H60" s="5">
        <f t="shared" ref="H60" si="84">SUM(H58-H59)</f>
        <v>-12</v>
      </c>
      <c r="I60" s="5">
        <f t="shared" ref="I60" si="85">SUM(I58-I59)</f>
        <v>-75</v>
      </c>
      <c r="J60" s="15">
        <f t="shared" ref="J60" si="86">SUM(J58-J59)</f>
        <v>-33</v>
      </c>
      <c r="K60" s="16">
        <f t="shared" si="0"/>
        <v>-19</v>
      </c>
    </row>
    <row r="61" spans="1:11" s="2" customFormat="1" ht="15.75" x14ac:dyDescent="0.25">
      <c r="A61" s="23" t="s">
        <v>59</v>
      </c>
      <c r="B61" s="34" t="s">
        <v>21</v>
      </c>
      <c r="C61" s="8"/>
      <c r="D61" s="8"/>
      <c r="E61" s="8"/>
      <c r="F61" s="8"/>
      <c r="G61" s="8"/>
      <c r="H61" s="8"/>
      <c r="I61" s="8"/>
      <c r="J61" s="16"/>
      <c r="K61" s="16"/>
    </row>
    <row r="62" spans="1:11" s="3" customFormat="1" ht="15" x14ac:dyDescent="0.25">
      <c r="A62" s="15"/>
      <c r="B62" s="26">
        <v>43465</v>
      </c>
      <c r="C62" s="8">
        <v>19</v>
      </c>
      <c r="D62" s="8">
        <v>2347</v>
      </c>
      <c r="E62" s="8">
        <v>123</v>
      </c>
      <c r="F62" s="8">
        <v>121</v>
      </c>
      <c r="G62" s="8">
        <v>153</v>
      </c>
      <c r="H62" s="8">
        <v>795</v>
      </c>
      <c r="I62" s="8">
        <v>679</v>
      </c>
      <c r="J62" s="16">
        <v>207</v>
      </c>
      <c r="K62" s="16">
        <f t="shared" si="0"/>
        <v>2744</v>
      </c>
    </row>
    <row r="63" spans="1:11" ht="15" x14ac:dyDescent="0.25">
      <c r="A63" s="19"/>
      <c r="B63" s="27">
        <v>43100</v>
      </c>
      <c r="C63" s="8">
        <v>19</v>
      </c>
      <c r="D63" s="8">
        <v>2355</v>
      </c>
      <c r="E63" s="8">
        <v>122</v>
      </c>
      <c r="F63" s="8">
        <v>126</v>
      </c>
      <c r="G63" s="8">
        <v>149</v>
      </c>
      <c r="H63" s="8">
        <v>796</v>
      </c>
      <c r="I63" s="8">
        <v>674</v>
      </c>
      <c r="J63" s="16">
        <v>206</v>
      </c>
      <c r="K63" s="16">
        <f t="shared" si="0"/>
        <v>2752</v>
      </c>
    </row>
    <row r="64" spans="1:11" ht="15" x14ac:dyDescent="0.25">
      <c r="A64" s="19"/>
      <c r="B64" s="28" t="s">
        <v>27</v>
      </c>
      <c r="C64" s="5">
        <f>SUM(C62-C63)</f>
        <v>0</v>
      </c>
      <c r="D64" s="5">
        <f t="shared" ref="D64" si="87">SUM(D62-D63)</f>
        <v>-8</v>
      </c>
      <c r="E64" s="5">
        <f t="shared" ref="E64" si="88">SUM(E62-E63)</f>
        <v>1</v>
      </c>
      <c r="F64" s="5">
        <f t="shared" ref="F64" si="89">SUM(F62-F63)</f>
        <v>-5</v>
      </c>
      <c r="G64" s="5">
        <f t="shared" ref="G64" si="90">SUM(G62-G63)</f>
        <v>4</v>
      </c>
      <c r="H64" s="5">
        <f t="shared" ref="H64" si="91">SUM(H62-H63)</f>
        <v>-1</v>
      </c>
      <c r="I64" s="5">
        <f t="shared" ref="I64" si="92">SUM(I62-I63)</f>
        <v>5</v>
      </c>
      <c r="J64" s="15">
        <f t="shared" ref="J64" si="93">SUM(J62-J63)</f>
        <v>1</v>
      </c>
      <c r="K64" s="16">
        <f t="shared" si="0"/>
        <v>-8</v>
      </c>
    </row>
    <row r="65" spans="1:11" s="2" customFormat="1" ht="17.25" customHeight="1" x14ac:dyDescent="0.25">
      <c r="A65" s="23" t="s">
        <v>54</v>
      </c>
      <c r="B65" s="34" t="s">
        <v>22</v>
      </c>
      <c r="C65" s="8"/>
      <c r="D65" s="8"/>
      <c r="E65" s="8"/>
      <c r="F65" s="8"/>
      <c r="G65" s="8"/>
      <c r="H65" s="8"/>
      <c r="I65" s="8"/>
      <c r="J65" s="16"/>
      <c r="K65" s="16"/>
    </row>
    <row r="66" spans="1:11" s="3" customFormat="1" ht="15" x14ac:dyDescent="0.25">
      <c r="A66" s="15"/>
      <c r="B66" s="26">
        <v>43465</v>
      </c>
      <c r="C66" s="8">
        <v>18</v>
      </c>
      <c r="D66" s="8">
        <v>1640</v>
      </c>
      <c r="E66" s="8">
        <v>130</v>
      </c>
      <c r="F66" s="8">
        <v>115</v>
      </c>
      <c r="G66" s="8">
        <v>89</v>
      </c>
      <c r="H66" s="8">
        <v>545</v>
      </c>
      <c r="I66" s="8">
        <v>670</v>
      </c>
      <c r="J66" s="16">
        <v>183</v>
      </c>
      <c r="K66" s="16">
        <f t="shared" si="0"/>
        <v>1974</v>
      </c>
    </row>
    <row r="67" spans="1:11" ht="15" x14ac:dyDescent="0.25">
      <c r="A67" s="19"/>
      <c r="B67" s="27">
        <v>43100</v>
      </c>
      <c r="C67" s="8">
        <v>18</v>
      </c>
      <c r="D67" s="8">
        <v>1613</v>
      </c>
      <c r="E67" s="8">
        <v>120</v>
      </c>
      <c r="F67" s="8">
        <v>122</v>
      </c>
      <c r="G67" s="8">
        <v>101</v>
      </c>
      <c r="H67" s="8">
        <v>532</v>
      </c>
      <c r="I67" s="8">
        <v>691</v>
      </c>
      <c r="J67" s="16">
        <v>179</v>
      </c>
      <c r="K67" s="16">
        <f t="shared" si="0"/>
        <v>1956</v>
      </c>
    </row>
    <row r="68" spans="1:11" ht="15" x14ac:dyDescent="0.25">
      <c r="A68" s="19"/>
      <c r="B68" s="28" t="s">
        <v>27</v>
      </c>
      <c r="C68" s="5">
        <f>SUM(C66-C67)</f>
        <v>0</v>
      </c>
      <c r="D68" s="5">
        <f t="shared" ref="D68" si="94">SUM(D66-D67)</f>
        <v>27</v>
      </c>
      <c r="E68" s="5">
        <f t="shared" ref="E68" si="95">SUM(E66-E67)</f>
        <v>10</v>
      </c>
      <c r="F68" s="5">
        <f t="shared" ref="F68" si="96">SUM(F66-F67)</f>
        <v>-7</v>
      </c>
      <c r="G68" s="5">
        <f t="shared" ref="G68" si="97">SUM(G66-G67)</f>
        <v>-12</v>
      </c>
      <c r="H68" s="5">
        <f t="shared" ref="H68" si="98">SUM(H66-H67)</f>
        <v>13</v>
      </c>
      <c r="I68" s="5">
        <f t="shared" ref="I68" si="99">SUM(I66-I67)</f>
        <v>-21</v>
      </c>
      <c r="J68" s="15">
        <f t="shared" ref="J68" si="100">SUM(J66-J67)</f>
        <v>4</v>
      </c>
      <c r="K68" s="16">
        <f t="shared" si="0"/>
        <v>18</v>
      </c>
    </row>
    <row r="69" spans="1:11" s="2" customFormat="1" ht="15.75" x14ac:dyDescent="0.25">
      <c r="A69" s="23" t="s">
        <v>40</v>
      </c>
      <c r="B69" s="29" t="s">
        <v>5</v>
      </c>
      <c r="C69" s="8"/>
      <c r="D69" s="8"/>
      <c r="E69" s="8"/>
      <c r="F69" s="8"/>
      <c r="G69" s="8"/>
      <c r="H69" s="8"/>
      <c r="I69" s="8"/>
      <c r="J69" s="16"/>
      <c r="K69" s="16"/>
    </row>
    <row r="70" spans="1:11" s="3" customFormat="1" ht="15" x14ac:dyDescent="0.25">
      <c r="A70" s="15"/>
      <c r="B70" s="26">
        <v>43465</v>
      </c>
      <c r="C70" s="8">
        <v>61</v>
      </c>
      <c r="D70" s="8">
        <v>6270</v>
      </c>
      <c r="E70" s="8">
        <v>274</v>
      </c>
      <c r="F70" s="8">
        <v>226</v>
      </c>
      <c r="G70" s="8">
        <v>276</v>
      </c>
      <c r="H70" s="8">
        <v>1978</v>
      </c>
      <c r="I70" s="8">
        <v>1536</v>
      </c>
      <c r="J70" s="16">
        <v>594</v>
      </c>
      <c r="K70" s="16">
        <f t="shared" si="0"/>
        <v>7046</v>
      </c>
    </row>
    <row r="71" spans="1:11" ht="15" x14ac:dyDescent="0.25">
      <c r="A71" s="19"/>
      <c r="B71" s="27">
        <v>43100</v>
      </c>
      <c r="C71" s="8">
        <v>61</v>
      </c>
      <c r="D71" s="8">
        <v>6304</v>
      </c>
      <c r="E71" s="8">
        <v>267</v>
      </c>
      <c r="F71" s="8">
        <v>264</v>
      </c>
      <c r="G71" s="8">
        <v>230</v>
      </c>
      <c r="H71" s="8">
        <v>1949</v>
      </c>
      <c r="I71" s="8">
        <v>1565</v>
      </c>
      <c r="J71" s="16">
        <v>601</v>
      </c>
      <c r="K71" s="16">
        <f t="shared" ref="K71:K92" si="101">SUM(D71:G71)</f>
        <v>7065</v>
      </c>
    </row>
    <row r="72" spans="1:11" ht="15" x14ac:dyDescent="0.25">
      <c r="A72" s="19"/>
      <c r="B72" s="28" t="s">
        <v>27</v>
      </c>
      <c r="C72" s="5">
        <f>SUM(C70-C71)</f>
        <v>0</v>
      </c>
      <c r="D72" s="5">
        <f t="shared" ref="D72" si="102">SUM(D70-D71)</f>
        <v>-34</v>
      </c>
      <c r="E72" s="5">
        <f t="shared" ref="E72" si="103">SUM(E70-E71)</f>
        <v>7</v>
      </c>
      <c r="F72" s="5">
        <f t="shared" ref="F72" si="104">SUM(F70-F71)</f>
        <v>-38</v>
      </c>
      <c r="G72" s="5">
        <f t="shared" ref="G72" si="105">SUM(G70-G71)</f>
        <v>46</v>
      </c>
      <c r="H72" s="5">
        <f t="shared" ref="H72" si="106">SUM(H70-H71)</f>
        <v>29</v>
      </c>
      <c r="I72" s="5">
        <f t="shared" ref="I72" si="107">SUM(I70-I71)</f>
        <v>-29</v>
      </c>
      <c r="J72" s="15">
        <f t="shared" ref="J72" si="108">SUM(J70-J71)</f>
        <v>-7</v>
      </c>
      <c r="K72" s="16">
        <f t="shared" si="101"/>
        <v>-19</v>
      </c>
    </row>
    <row r="73" spans="1:11" s="2" customFormat="1" ht="15.75" x14ac:dyDescent="0.25">
      <c r="A73" s="23" t="s">
        <v>55</v>
      </c>
      <c r="B73" s="29" t="s">
        <v>23</v>
      </c>
      <c r="C73" s="8"/>
      <c r="D73" s="8"/>
      <c r="E73" s="8"/>
      <c r="F73" s="8"/>
      <c r="G73" s="8"/>
      <c r="H73" s="8"/>
      <c r="I73" s="8"/>
      <c r="J73" s="16"/>
      <c r="K73" s="16"/>
    </row>
    <row r="74" spans="1:11" s="3" customFormat="1" ht="15" x14ac:dyDescent="0.25">
      <c r="A74" s="15"/>
      <c r="B74" s="26">
        <v>43465</v>
      </c>
      <c r="C74" s="9">
        <v>26</v>
      </c>
      <c r="D74" s="9">
        <v>2902</v>
      </c>
      <c r="E74" s="9">
        <v>139</v>
      </c>
      <c r="F74" s="9">
        <v>134</v>
      </c>
      <c r="G74" s="9">
        <v>170</v>
      </c>
      <c r="H74" s="9">
        <v>941</v>
      </c>
      <c r="I74" s="9">
        <v>820</v>
      </c>
      <c r="J74" s="16">
        <v>191</v>
      </c>
      <c r="K74" s="16">
        <f t="shared" si="101"/>
        <v>3345</v>
      </c>
    </row>
    <row r="75" spans="1:11" ht="15" x14ac:dyDescent="0.25">
      <c r="A75" s="19"/>
      <c r="B75" s="27">
        <v>43100</v>
      </c>
      <c r="C75" s="9">
        <v>26</v>
      </c>
      <c r="D75" s="9">
        <v>2874</v>
      </c>
      <c r="E75" s="9">
        <v>154</v>
      </c>
      <c r="F75" s="9">
        <v>132</v>
      </c>
      <c r="G75" s="9">
        <v>153</v>
      </c>
      <c r="H75" s="9">
        <v>915</v>
      </c>
      <c r="I75" s="9">
        <v>802</v>
      </c>
      <c r="J75" s="16">
        <v>188</v>
      </c>
      <c r="K75" s="16">
        <f t="shared" si="101"/>
        <v>3313</v>
      </c>
    </row>
    <row r="76" spans="1:11" ht="15" x14ac:dyDescent="0.25">
      <c r="A76" s="19"/>
      <c r="B76" s="28" t="s">
        <v>27</v>
      </c>
      <c r="C76" s="5">
        <f>SUM(C74-C75)</f>
        <v>0</v>
      </c>
      <c r="D76" s="5">
        <f t="shared" ref="D76" si="109">SUM(D74-D75)</f>
        <v>28</v>
      </c>
      <c r="E76" s="5">
        <f t="shared" ref="E76" si="110">SUM(E74-E75)</f>
        <v>-15</v>
      </c>
      <c r="F76" s="5">
        <f t="shared" ref="F76" si="111">SUM(F74-F75)</f>
        <v>2</v>
      </c>
      <c r="G76" s="5">
        <f t="shared" ref="G76" si="112">SUM(G74-G75)</f>
        <v>17</v>
      </c>
      <c r="H76" s="5">
        <f t="shared" ref="H76" si="113">SUM(H74-H75)</f>
        <v>26</v>
      </c>
      <c r="I76" s="5">
        <f t="shared" ref="I76" si="114">SUM(I74-I75)</f>
        <v>18</v>
      </c>
      <c r="J76" s="15">
        <f t="shared" ref="J76" si="115">SUM(J74-J75)</f>
        <v>3</v>
      </c>
      <c r="K76" s="16">
        <f t="shared" si="101"/>
        <v>32</v>
      </c>
    </row>
    <row r="77" spans="1:11" s="2" customFormat="1" ht="15.75" x14ac:dyDescent="0.25">
      <c r="A77" s="23" t="s">
        <v>49</v>
      </c>
      <c r="B77" s="29" t="s">
        <v>24</v>
      </c>
      <c r="C77" s="8"/>
      <c r="D77" s="8"/>
      <c r="E77" s="8" t="s">
        <v>26</v>
      </c>
      <c r="F77" s="8"/>
      <c r="G77" s="8"/>
      <c r="H77" s="8" t="s">
        <v>26</v>
      </c>
      <c r="I77" s="8"/>
      <c r="J77" s="16"/>
      <c r="K77" s="16"/>
    </row>
    <row r="78" spans="1:11" s="3" customFormat="1" ht="15" x14ac:dyDescent="0.25">
      <c r="A78" s="15"/>
      <c r="B78" s="26">
        <v>43465</v>
      </c>
      <c r="C78" s="8">
        <v>33</v>
      </c>
      <c r="D78" s="8">
        <v>3504</v>
      </c>
      <c r="E78" s="8">
        <v>216</v>
      </c>
      <c r="F78" s="8">
        <v>192</v>
      </c>
      <c r="G78" s="8">
        <v>154</v>
      </c>
      <c r="H78" s="8">
        <v>1019</v>
      </c>
      <c r="I78" s="8">
        <v>1028</v>
      </c>
      <c r="J78" s="16">
        <v>291</v>
      </c>
      <c r="K78" s="16">
        <f t="shared" si="101"/>
        <v>4066</v>
      </c>
    </row>
    <row r="79" spans="1:11" ht="15" x14ac:dyDescent="0.25">
      <c r="A79" s="19"/>
      <c r="B79" s="27">
        <v>43100</v>
      </c>
      <c r="C79" s="8">
        <v>33</v>
      </c>
      <c r="D79" s="8">
        <v>3546</v>
      </c>
      <c r="E79" s="8">
        <v>215</v>
      </c>
      <c r="F79" s="8">
        <v>189</v>
      </c>
      <c r="G79" s="8">
        <v>144</v>
      </c>
      <c r="H79" s="8">
        <v>1023</v>
      </c>
      <c r="I79" s="8">
        <v>1047</v>
      </c>
      <c r="J79" s="16">
        <v>290</v>
      </c>
      <c r="K79" s="16">
        <f t="shared" si="101"/>
        <v>4094</v>
      </c>
    </row>
    <row r="80" spans="1:11" ht="15" x14ac:dyDescent="0.25">
      <c r="A80" s="19"/>
      <c r="B80" s="28" t="s">
        <v>27</v>
      </c>
      <c r="C80" s="5">
        <f>SUM(C78-C79)</f>
        <v>0</v>
      </c>
      <c r="D80" s="5">
        <f t="shared" ref="D80" si="116">SUM(D78-D79)</f>
        <v>-42</v>
      </c>
      <c r="E80" s="5">
        <f t="shared" ref="E80" si="117">SUM(E78-E79)</f>
        <v>1</v>
      </c>
      <c r="F80" s="5">
        <f t="shared" ref="F80" si="118">SUM(F78-F79)</f>
        <v>3</v>
      </c>
      <c r="G80" s="5">
        <f t="shared" ref="G80" si="119">SUM(G78-G79)</f>
        <v>10</v>
      </c>
      <c r="H80" s="5">
        <f t="shared" ref="H80" si="120">SUM(H78-H79)</f>
        <v>-4</v>
      </c>
      <c r="I80" s="5">
        <f t="shared" ref="I80" si="121">SUM(I78-I79)</f>
        <v>-19</v>
      </c>
      <c r="J80" s="15">
        <f t="shared" ref="J80" si="122">SUM(J78-J79)</f>
        <v>1</v>
      </c>
      <c r="K80" s="16">
        <f t="shared" si="101"/>
        <v>-28</v>
      </c>
    </row>
    <row r="81" spans="1:11" s="2" customFormat="1" ht="15.75" x14ac:dyDescent="0.25">
      <c r="A81" s="23" t="s">
        <v>57</v>
      </c>
      <c r="B81" s="29" t="s">
        <v>29</v>
      </c>
      <c r="C81" s="8"/>
      <c r="D81" s="8"/>
      <c r="E81" s="8"/>
      <c r="F81" s="8"/>
      <c r="G81" s="8"/>
      <c r="H81" s="8"/>
      <c r="I81" s="8"/>
      <c r="J81" s="16"/>
      <c r="K81" s="16"/>
    </row>
    <row r="82" spans="1:11" s="3" customFormat="1" ht="15" x14ac:dyDescent="0.25">
      <c r="A82" s="15"/>
      <c r="B82" s="26">
        <v>43465</v>
      </c>
      <c r="C82" s="8">
        <v>21</v>
      </c>
      <c r="D82" s="8">
        <v>2589</v>
      </c>
      <c r="E82" s="8">
        <v>95</v>
      </c>
      <c r="F82" s="8">
        <v>109</v>
      </c>
      <c r="G82" s="8">
        <v>123</v>
      </c>
      <c r="H82" s="8">
        <v>664</v>
      </c>
      <c r="I82" s="8">
        <v>535</v>
      </c>
      <c r="J82" s="16">
        <v>200</v>
      </c>
      <c r="K82" s="16">
        <f t="shared" si="101"/>
        <v>2916</v>
      </c>
    </row>
    <row r="83" spans="1:11" ht="15" x14ac:dyDescent="0.25">
      <c r="A83" s="19"/>
      <c r="B83" s="27">
        <v>43100</v>
      </c>
      <c r="C83" s="8">
        <v>21</v>
      </c>
      <c r="D83" s="8">
        <v>2584</v>
      </c>
      <c r="E83" s="8">
        <v>95</v>
      </c>
      <c r="F83" s="8">
        <v>90</v>
      </c>
      <c r="G83" s="8">
        <v>127</v>
      </c>
      <c r="H83" s="8">
        <v>649</v>
      </c>
      <c r="I83" s="8">
        <v>520</v>
      </c>
      <c r="J83" s="16">
        <v>197</v>
      </c>
      <c r="K83" s="16">
        <f t="shared" si="101"/>
        <v>2896</v>
      </c>
    </row>
    <row r="84" spans="1:11" ht="15" x14ac:dyDescent="0.25">
      <c r="A84" s="19"/>
      <c r="B84" s="28" t="s">
        <v>34</v>
      </c>
      <c r="C84" s="5">
        <f>SUM(C82-C83)</f>
        <v>0</v>
      </c>
      <c r="D84" s="5">
        <f t="shared" ref="D84" si="123">SUM(D82-D83)</f>
        <v>5</v>
      </c>
      <c r="E84" s="5">
        <f t="shared" ref="E84" si="124">SUM(E82-E83)</f>
        <v>0</v>
      </c>
      <c r="F84" s="5">
        <f t="shared" ref="F84" si="125">SUM(F82-F83)</f>
        <v>19</v>
      </c>
      <c r="G84" s="5">
        <f t="shared" ref="G84" si="126">SUM(G82-G83)</f>
        <v>-4</v>
      </c>
      <c r="H84" s="5">
        <f t="shared" ref="H84" si="127">SUM(H82-H83)</f>
        <v>15</v>
      </c>
      <c r="I84" s="5">
        <f t="shared" ref="I84" si="128">SUM(I82-I83)</f>
        <v>15</v>
      </c>
      <c r="J84" s="15">
        <f t="shared" ref="J84" si="129">SUM(J82-J83)</f>
        <v>3</v>
      </c>
      <c r="K84" s="16">
        <f t="shared" si="101"/>
        <v>20</v>
      </c>
    </row>
    <row r="85" spans="1:11" s="2" customFormat="1" ht="15.75" x14ac:dyDescent="0.25">
      <c r="A85" s="23" t="s">
        <v>58</v>
      </c>
      <c r="B85" s="29" t="s">
        <v>6</v>
      </c>
      <c r="C85" s="8"/>
      <c r="D85" s="8"/>
      <c r="E85" s="8"/>
      <c r="F85" s="8"/>
      <c r="G85" s="8"/>
      <c r="H85" s="8"/>
      <c r="I85" s="8"/>
      <c r="J85" s="16"/>
      <c r="K85" s="16"/>
    </row>
    <row r="86" spans="1:11" s="3" customFormat="1" ht="15" x14ac:dyDescent="0.25">
      <c r="A86" s="15"/>
      <c r="B86" s="26">
        <v>43465</v>
      </c>
      <c r="C86" s="8">
        <v>47</v>
      </c>
      <c r="D86" s="8">
        <v>4519</v>
      </c>
      <c r="E86" s="8">
        <v>207</v>
      </c>
      <c r="F86" s="8">
        <v>204</v>
      </c>
      <c r="G86" s="8">
        <v>209</v>
      </c>
      <c r="H86" s="8">
        <v>1523</v>
      </c>
      <c r="I86" s="8">
        <v>1175</v>
      </c>
      <c r="J86" s="16">
        <v>457</v>
      </c>
      <c r="K86" s="16">
        <f t="shared" si="101"/>
        <v>5139</v>
      </c>
    </row>
    <row r="87" spans="1:11" ht="15" x14ac:dyDescent="0.25">
      <c r="A87" s="19"/>
      <c r="B87" s="27">
        <v>43100</v>
      </c>
      <c r="C87" s="8">
        <v>47</v>
      </c>
      <c r="D87" s="8">
        <v>4475</v>
      </c>
      <c r="E87" s="8">
        <v>197</v>
      </c>
      <c r="F87" s="8">
        <v>204</v>
      </c>
      <c r="G87" s="8">
        <v>186</v>
      </c>
      <c r="H87" s="8">
        <v>1497</v>
      </c>
      <c r="I87" s="8">
        <v>1156</v>
      </c>
      <c r="J87" s="16">
        <v>469</v>
      </c>
      <c r="K87" s="16">
        <f t="shared" si="101"/>
        <v>5062</v>
      </c>
    </row>
    <row r="88" spans="1:11" ht="15" x14ac:dyDescent="0.25">
      <c r="A88" s="19"/>
      <c r="B88" s="28" t="s">
        <v>27</v>
      </c>
      <c r="C88" s="5">
        <f>SUM(C86-C87)</f>
        <v>0</v>
      </c>
      <c r="D88" s="5">
        <f t="shared" ref="D88" si="130">SUM(D86-D87)</f>
        <v>44</v>
      </c>
      <c r="E88" s="5">
        <f t="shared" ref="E88" si="131">SUM(E86-E87)</f>
        <v>10</v>
      </c>
      <c r="F88" s="5">
        <f t="shared" ref="F88" si="132">SUM(F86-F87)</f>
        <v>0</v>
      </c>
      <c r="G88" s="5">
        <f t="shared" ref="G88" si="133">SUM(G86-G87)</f>
        <v>23</v>
      </c>
      <c r="H88" s="5">
        <f t="shared" ref="H88" si="134">SUM(H86-H87)</f>
        <v>26</v>
      </c>
      <c r="I88" s="5">
        <f t="shared" ref="I88" si="135">SUM(I86-I87)</f>
        <v>19</v>
      </c>
      <c r="J88" s="15">
        <f t="shared" ref="J88" si="136">SUM(J86-J87)</f>
        <v>-12</v>
      </c>
      <c r="K88" s="16">
        <f t="shared" si="101"/>
        <v>77</v>
      </c>
    </row>
    <row r="89" spans="1:11" s="2" customFormat="1" ht="15.75" x14ac:dyDescent="0.25">
      <c r="A89" s="23" t="s">
        <v>53</v>
      </c>
      <c r="B89" s="29" t="s">
        <v>25</v>
      </c>
      <c r="C89" s="8"/>
      <c r="D89" s="8"/>
      <c r="E89" s="8"/>
      <c r="F89" s="8"/>
      <c r="G89" s="8"/>
      <c r="H89" s="8"/>
      <c r="I89" s="8"/>
      <c r="J89" s="16"/>
      <c r="K89" s="16"/>
    </row>
    <row r="90" spans="1:11" s="3" customFormat="1" ht="15" x14ac:dyDescent="0.25">
      <c r="A90" s="15"/>
      <c r="B90" s="26">
        <v>43465</v>
      </c>
      <c r="C90" s="8">
        <v>33</v>
      </c>
      <c r="D90" s="8">
        <v>2424</v>
      </c>
      <c r="E90" s="8">
        <v>117</v>
      </c>
      <c r="F90" s="8">
        <v>145</v>
      </c>
      <c r="G90" s="8">
        <v>104</v>
      </c>
      <c r="H90" s="8">
        <v>661</v>
      </c>
      <c r="I90" s="8">
        <v>611</v>
      </c>
      <c r="J90" s="15">
        <v>218</v>
      </c>
      <c r="K90" s="16">
        <f t="shared" si="101"/>
        <v>2790</v>
      </c>
    </row>
    <row r="91" spans="1:11" ht="15" x14ac:dyDescent="0.25">
      <c r="A91" s="19"/>
      <c r="B91" s="27">
        <v>43100</v>
      </c>
      <c r="C91" s="8">
        <v>33</v>
      </c>
      <c r="D91" s="8">
        <v>2407</v>
      </c>
      <c r="E91" s="8">
        <v>133</v>
      </c>
      <c r="F91" s="8">
        <v>131</v>
      </c>
      <c r="G91" s="8">
        <v>107</v>
      </c>
      <c r="H91" s="8">
        <v>648</v>
      </c>
      <c r="I91" s="8">
        <v>629</v>
      </c>
      <c r="J91" s="15">
        <v>211</v>
      </c>
      <c r="K91" s="16">
        <f t="shared" si="101"/>
        <v>2778</v>
      </c>
    </row>
    <row r="92" spans="1:11" ht="15" x14ac:dyDescent="0.25">
      <c r="A92" s="19"/>
      <c r="B92" s="28" t="s">
        <v>27</v>
      </c>
      <c r="C92" s="5">
        <f>SUM(C90-C91)</f>
        <v>0</v>
      </c>
      <c r="D92" s="5">
        <f t="shared" ref="D92" si="137">SUM(D90-D91)</f>
        <v>17</v>
      </c>
      <c r="E92" s="5">
        <f t="shared" ref="E92" si="138">SUM(E90-E91)</f>
        <v>-16</v>
      </c>
      <c r="F92" s="5">
        <f t="shared" ref="F92" si="139">SUM(F90-F91)</f>
        <v>14</v>
      </c>
      <c r="G92" s="5">
        <f t="shared" ref="G92" si="140">SUM(G90-G91)</f>
        <v>-3</v>
      </c>
      <c r="H92" s="5">
        <f t="shared" ref="H92" si="141">SUM(H90-H91)</f>
        <v>13</v>
      </c>
      <c r="I92" s="5">
        <f t="shared" ref="I92" si="142">SUM(I90-I91)</f>
        <v>-18</v>
      </c>
      <c r="J92" s="15">
        <f t="shared" ref="J92" si="143">SUM(J90-J91)</f>
        <v>7</v>
      </c>
      <c r="K92" s="16">
        <f t="shared" si="101"/>
        <v>12</v>
      </c>
    </row>
    <row r="93" spans="1:11" ht="24" customHeight="1" x14ac:dyDescent="0.25">
      <c r="A93" s="19"/>
      <c r="B93" s="28"/>
      <c r="C93" s="8"/>
      <c r="D93" s="8"/>
      <c r="E93" s="8"/>
      <c r="F93" s="8"/>
      <c r="G93" s="8"/>
      <c r="H93" s="8"/>
      <c r="I93" s="8"/>
      <c r="J93" s="15"/>
      <c r="K93" s="15"/>
    </row>
    <row r="94" spans="1:11" s="2" customFormat="1" ht="15.75" customHeight="1" x14ac:dyDescent="0.25">
      <c r="A94" s="23"/>
      <c r="B94" s="6" t="s">
        <v>62</v>
      </c>
      <c r="C94" s="23">
        <v>891</v>
      </c>
      <c r="D94" s="23">
        <f t="shared" ref="C94:K95" si="144">SUM(D6,D10,D14,D18,D22,D26,D30,D34,D38,D42,D46,D50,D54,D58,D62,D66,D70,D74,D78,D82,D86,D90)</f>
        <v>84193</v>
      </c>
      <c r="E94" s="23">
        <f t="shared" si="144"/>
        <v>4295</v>
      </c>
      <c r="F94" s="23">
        <f t="shared" si="144"/>
        <v>4139</v>
      </c>
      <c r="G94" s="23">
        <f t="shared" si="144"/>
        <v>4222</v>
      </c>
      <c r="H94" s="23">
        <f t="shared" si="144"/>
        <v>27492</v>
      </c>
      <c r="I94" s="23">
        <f t="shared" si="144"/>
        <v>24218</v>
      </c>
      <c r="J94" s="15">
        <f t="shared" si="144"/>
        <v>10814</v>
      </c>
      <c r="K94" s="15">
        <f t="shared" si="144"/>
        <v>96849</v>
      </c>
    </row>
    <row r="95" spans="1:11" ht="16.5" customHeight="1" x14ac:dyDescent="0.25">
      <c r="A95" s="19"/>
      <c r="B95" s="7" t="s">
        <v>60</v>
      </c>
      <c r="C95" s="15">
        <f t="shared" si="144"/>
        <v>893</v>
      </c>
      <c r="D95" s="15">
        <f t="shared" si="144"/>
        <v>84233</v>
      </c>
      <c r="E95" s="15">
        <f t="shared" si="144"/>
        <v>4433</v>
      </c>
      <c r="F95" s="15">
        <f t="shared" si="144"/>
        <v>4273</v>
      </c>
      <c r="G95" s="15">
        <f t="shared" si="144"/>
        <v>4016</v>
      </c>
      <c r="H95" s="15">
        <f t="shared" si="144"/>
        <v>27162</v>
      </c>
      <c r="I95" s="15">
        <f t="shared" si="144"/>
        <v>24366</v>
      </c>
      <c r="J95" s="15">
        <f t="shared" si="144"/>
        <v>10482</v>
      </c>
      <c r="K95" s="15">
        <f t="shared" si="144"/>
        <v>96955</v>
      </c>
    </row>
    <row r="96" spans="1:11" ht="16.5" customHeight="1" x14ac:dyDescent="0.2">
      <c r="A96" s="19"/>
      <c r="B96" s="7"/>
      <c r="C96" s="39">
        <f>SUM(C94-C95)</f>
        <v>-2</v>
      </c>
      <c r="D96" s="22">
        <f>SUM(D94-D95)</f>
        <v>-40</v>
      </c>
      <c r="E96" s="22">
        <f t="shared" ref="E96" si="145">SUM(E94-E95)</f>
        <v>-138</v>
      </c>
      <c r="F96" s="22">
        <f t="shared" ref="F96" si="146">SUM(F94-F95)</f>
        <v>-134</v>
      </c>
      <c r="G96" s="22">
        <f t="shared" ref="G96" si="147">SUM(G94-G95)</f>
        <v>206</v>
      </c>
      <c r="H96" s="22">
        <f t="shared" ref="H96" si="148">SUM(H94-H95)</f>
        <v>330</v>
      </c>
      <c r="I96" s="22">
        <f t="shared" ref="I96:K96" si="149">SUM(I94-I95)</f>
        <v>-148</v>
      </c>
      <c r="J96" s="22">
        <f t="shared" si="149"/>
        <v>332</v>
      </c>
      <c r="K96" s="22">
        <f t="shared" si="149"/>
        <v>-106</v>
      </c>
    </row>
    <row r="97" spans="1:11" ht="15" customHeight="1" x14ac:dyDescent="0.2">
      <c r="A97" s="19"/>
      <c r="B97" s="7" t="s">
        <v>32</v>
      </c>
      <c r="C97" s="36">
        <v>-0.22</v>
      </c>
      <c r="D97" s="36">
        <v>-0.05</v>
      </c>
      <c r="E97" s="36">
        <v>-3.11</v>
      </c>
      <c r="F97" s="36">
        <v>-3.14</v>
      </c>
      <c r="G97" s="24">
        <v>5.13</v>
      </c>
      <c r="H97" s="24">
        <v>1.21</v>
      </c>
      <c r="I97" s="36">
        <v>-0.61</v>
      </c>
      <c r="J97" s="24">
        <v>3.17</v>
      </c>
      <c r="K97" s="36">
        <v>-0.11</v>
      </c>
    </row>
  </sheetData>
  <mergeCells count="2">
    <mergeCell ref="B1:J1"/>
    <mergeCell ref="B2:J2"/>
  </mergeCells>
  <phoneticPr fontId="0" type="noConversion"/>
  <pageMargins left="0.78740157480314965" right="0.59055118110236227" top="0.55118110236220474" bottom="0.35433070866141736" header="0.31496062992125984" footer="0.31496062992125984"/>
  <pageSetup paperSize="9" scale="95" orientation="landscape" r:id="rId1"/>
  <headerFooter alignWithMargins="0">
    <oddFooter>&amp;CSeite &amp;P von &amp;N</oddFooter>
  </headerFooter>
  <rowBreaks count="2" manualBreakCount="2">
    <brk id="36" max="16383" man="1"/>
    <brk id="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Schnell</dc:creator>
  <cp:lastModifiedBy>Karl Schnell</cp:lastModifiedBy>
  <cp:lastPrinted>2019-01-09T09:21:43Z</cp:lastPrinted>
  <dcterms:created xsi:type="dcterms:W3CDTF">2003-01-11T17:47:30Z</dcterms:created>
  <dcterms:modified xsi:type="dcterms:W3CDTF">2019-01-12T08:35:52Z</dcterms:modified>
</cp:coreProperties>
</file>